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ettings" sheetId="2" state="visible" r:id="rId2"/>
    <sheet xmlns:r="http://schemas.openxmlformats.org/officeDocument/2006/relationships" name="Annual Summary" sheetId="3" state="visible" r:id="rId3"/>
    <sheet xmlns:r="http://schemas.openxmlformats.org/officeDocument/2006/relationships" name="Session Log" sheetId="4" state="visible" r:id="rId4"/>
  </sheets>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quot;$&quot;#,##0.00;[Red]-&quot;$&quot;#,##0.00"/>
  </numFmts>
  <fonts count="6">
    <font>
      <name val="Calibri"/>
      <family val="2"/>
      <color theme="1"/>
      <sz val="11"/>
      <scheme val="minor"/>
    </font>
    <font>
      <name val="Calibri"/>
      <b val="1"/>
      <color rgb="00FFFFFF"/>
      <sz val="16"/>
    </font>
    <font>
      <name val="Calibri"/>
      <color rgb="00DCE6F7"/>
      <sz val="10"/>
    </font>
    <font>
      <name val="Calibri"/>
      <b val="1"/>
      <color rgb="000D1523"/>
      <sz val="11"/>
    </font>
    <font>
      <name val="Calibri"/>
      <i val="1"/>
      <color rgb="005B667D"/>
      <sz val="10"/>
    </font>
    <font>
      <name val="Calibri"/>
      <b val="1"/>
      <color rgb="00FFFFFF"/>
      <sz val="11"/>
    </font>
  </fonts>
  <fills count="5">
    <fill>
      <patternFill/>
    </fill>
    <fill>
      <patternFill patternType="gray125"/>
    </fill>
    <fill>
      <patternFill patternType="solid">
        <fgColor rgb="000D1523"/>
      </patternFill>
    </fill>
    <fill>
      <patternFill patternType="solid">
        <fgColor rgb="00FFF8DC"/>
      </patternFill>
    </fill>
    <fill>
      <patternFill patternType="solid">
        <fgColor rgb="001D7EF2"/>
      </patternFill>
    </fill>
  </fills>
  <borders count="2">
    <border>
      <left/>
      <right/>
      <top/>
      <bottom/>
      <diagonal/>
    </border>
    <border>
      <left style="thin">
        <color rgb="00D5DBE8"/>
      </left>
      <right style="thin">
        <color rgb="00D5DBE8"/>
      </right>
      <top style="thin">
        <color rgb="00D5DBE8"/>
      </top>
      <bottom style="thin">
        <color rgb="00D5DBE8"/>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indent="1"/>
    </xf>
    <xf numFmtId="0" fontId="2" fillId="2" borderId="0" applyAlignment="1" pivotButton="0" quotePrefix="0" xfId="0">
      <alignment vertical="center" inden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3" fillId="0" borderId="0" pivotButton="0" quotePrefix="0" xfId="0"/>
    <xf numFmtId="1" fontId="0" fillId="3" borderId="1" pivotButton="0" quotePrefix="0" xfId="0"/>
    <xf numFmtId="164" fontId="0" fillId="0" borderId="1" pivotButton="0" quotePrefix="0" xfId="0"/>
    <xf numFmtId="0" fontId="0" fillId="3" borderId="1" pivotButton="0" quotePrefix="0" xfId="0"/>
    <xf numFmtId="1" fontId="0" fillId="0" borderId="1" pivotButton="0" quotePrefix="0" xfId="0"/>
    <xf numFmtId="166" fontId="0" fillId="0" borderId="1" pivotButton="0" quotePrefix="0" xfId="0"/>
    <xf numFmtId="0" fontId="5" fillId="4" borderId="1" applyAlignment="1" pivotButton="0" quotePrefix="0" xfId="0">
      <alignment horizontal="center" vertical="center" wrapText="1"/>
    </xf>
    <xf numFmtId="165" fontId="0" fillId="3" borderId="1" pivotButton="0" quotePrefix="0" xfId="0"/>
    <xf numFmtId="166" fontId="0" fillId="3" borderId="1" pivotButton="0" quotePrefix="0" xfId="0"/>
    <xf numFmtId="0" fontId="0" fillId="0" borderId="1" pivotButton="0" quotePrefix="0" xfId="0"/>
  </cellXfs>
  <cellStyles count="1">
    <cellStyle name="Normal" xfId="0" builtinId="0" hidden="0"/>
  </cellStyles>
  <dxfs count="2">
    <dxf>
      <font>
        <color rgb="00C0392B"/>
      </font>
    </dxf>
    <dxf>
      <font>
        <color rgb="001E844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showGridLines="0" workbookViewId="0">
      <selection activeCell="A1" sqref="A1"/>
    </sheetView>
  </sheetViews>
  <sheetFormatPr baseColWidth="8" defaultRowHeight="15"/>
  <cols>
    <col width="110" customWidth="1" min="1" max="1"/>
  </cols>
  <sheetData>
    <row r="1" ht="30" customHeight="1">
      <c r="A1" s="1" t="inlineStr">
        <is>
          <t>Gambling Wins and Losses Log</t>
        </is>
      </c>
    </row>
    <row r="2" ht="18" customHeight="1">
      <c r="A2" s="2" t="inlineStr">
        <is>
          <t>Free from BettorEdge. A record-keeping template, not tax advice.</t>
        </is>
      </c>
    </row>
    <row r="4">
      <c r="A4" s="3" t="inlineStr">
        <is>
          <t>IMPORTANT: This workbook is a general record-keeping template. It is not tax, legal or accounting advice. Tax rules change and depend on your situation. Confirm your filing with a qualified tax professional or IRS Publication 529 and the current Form 1040 instructions.</t>
        </is>
      </c>
    </row>
    <row r="5">
      <c r="A5" s="3" t="inlineStr"/>
    </row>
    <row r="6">
      <c r="A6" s="4" t="inlineStr">
        <is>
          <t>WHAT THE IRS EXPECTS YOU TO KEEP:</t>
        </is>
      </c>
    </row>
    <row r="7">
      <c r="A7" s="3" t="inlineStr">
        <is>
          <t>IRS Publication 529 says to keep an accurate diary or similar record of gambling winnings and losses, showing at least: the date and type of each wager or wagering activity, the name and address or location of the gambling establishment, the names of other people present with you, and the amounts you won or lost.</t>
        </is>
      </c>
    </row>
    <row r="8">
      <c r="A8" s="3" t="inlineStr">
        <is>
          <t>Keep the proof alongside the log: Forms W-2G, wagering tickets, sportsbook and app account statements, bank and card records, and payment slips. You do not send the log with your return, but you need it if you are ever asked to back up a deduction.</t>
        </is>
      </c>
    </row>
    <row r="9">
      <c r="A9" s="3" t="inlineStr"/>
    </row>
    <row r="10">
      <c r="A10" s="4" t="inlineStr">
        <is>
          <t>HOW TO USE THIS WORKBOOK:</t>
        </is>
      </c>
    </row>
    <row r="11">
      <c r="A11" s="3" t="inlineStr">
        <is>
          <t>1. Settings tab: enter the tax year. The loss percentage fills in by year (100% for 2025 and earlier, 90% for 2026 and later). Override it only if your tax professional tells you to.</t>
        </is>
      </c>
    </row>
    <row r="12">
      <c r="A12" s="3" t="inlineStr">
        <is>
          <t>2. Session Log tab: one row per bet or per session. Enter what you put in and what came back. The win or loss calculates.</t>
        </is>
      </c>
    </row>
    <row r="13">
      <c r="A13" s="3" t="inlineStr">
        <is>
          <t>3. Annual Summary tab: totals of winning sessions and losing sessions kept separate (do not net the year into one number), plus the estimated deductible losses if you itemize.</t>
        </is>
      </c>
    </row>
    <row r="14">
      <c r="A14" s="3" t="inlineStr"/>
    </row>
    <row r="15">
      <c r="A15" s="4" t="inlineStr">
        <is>
          <t>TWO RULES THAT SURPRISE PEOPLE:</t>
        </is>
      </c>
    </row>
    <row r="16">
      <c r="A16" s="3" t="inlineStr">
        <is>
          <t>All gambling winnings are taxable income, whether or not you receive a W-2G. Losses are only deductible if you itemize on Schedule A, and only up to the amount of your winnings.</t>
        </is>
      </c>
    </row>
    <row r="17">
      <c r="A17" s="3" t="inlineStr">
        <is>
          <t>Starting with tax years beginning after December 31, 2025 (the One Big Beautiful Bill Act, P.L. 119-21), only 90% of gambling losses are deductible, still capped at winnings. A bettor who wins $10,000 and loses $10,000 in 2026 can deduct $9,000, leaving $1,000 of winnings taxable.</t>
        </is>
      </c>
    </row>
    <row r="18">
      <c r="A18" s="3" t="inlineStr">
        <is>
          <t>State rules differ. Some states do not allow gambling losses at all.</t>
        </is>
      </c>
    </row>
    <row r="20">
      <c r="A20" s="5" t="inlineStr">
        <is>
          <t>Free from BettorEdge: www.bettoredge.com/tools</t>
        </is>
      </c>
    </row>
  </sheetData>
  <mergeCells count="2">
    <mergeCell ref="A2:F2"/>
    <mergeCell ref="A1:F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6"/>
  <sheetViews>
    <sheetView showGridLines="0" workbookViewId="0">
      <selection activeCell="A1" sqref="A1"/>
    </sheetView>
  </sheetViews>
  <sheetFormatPr baseColWidth="8" defaultRowHeight="15"/>
  <cols>
    <col width="34" customWidth="1" min="1" max="1"/>
    <col width="14" customWidth="1" min="2" max="2"/>
    <col width="76" customWidth="1" min="3" max="3"/>
  </cols>
  <sheetData>
    <row r="1" ht="30" customHeight="1">
      <c r="A1" s="1" t="inlineStr">
        <is>
          <t>Settings</t>
        </is>
      </c>
    </row>
    <row r="2" ht="18" customHeight="1">
      <c r="A2" s="2" t="inlineStr">
        <is>
          <t>Yellow cells are inputs.</t>
        </is>
      </c>
    </row>
    <row r="4">
      <c r="A4" s="6" t="inlineStr">
        <is>
          <t>Tax year</t>
        </is>
      </c>
      <c r="B4" s="7" t="n">
        <v>2026</v>
      </c>
      <c r="C4" s="5" t="inlineStr">
        <is>
          <t>Calendar year this log covers.</t>
        </is>
      </c>
    </row>
    <row r="5">
      <c r="A5" s="6" t="inlineStr">
        <is>
          <t>Loss deduction percentage</t>
        </is>
      </c>
      <c r="B5" s="8">
        <f>IF(B4&gt;=2026,0.9,1)</f>
        <v/>
      </c>
      <c r="C5" s="5" t="inlineStr">
        <is>
          <t>90% for tax years beginning after Dec 31, 2025; 100% before. Formula, but you can overwrite it.</t>
        </is>
      </c>
    </row>
    <row r="6">
      <c r="A6" s="6" t="inlineStr">
        <is>
          <t>Your name</t>
        </is>
      </c>
      <c r="B6" s="9" t="inlineStr"/>
      <c r="C6" s="5" t="inlineStr">
        <is>
          <t>Optional, for your own records.</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2"/>
  <sheetViews>
    <sheetView showGridLines="0" workbookViewId="0">
      <selection activeCell="A1" sqref="A1"/>
    </sheetView>
  </sheetViews>
  <sheetFormatPr baseColWidth="8" defaultRowHeight="15"/>
  <cols>
    <col width="44" customWidth="1" min="1" max="1"/>
    <col width="16" customWidth="1" min="2" max="2"/>
    <col width="16" customWidth="1" min="3" max="3"/>
    <col width="16" customWidth="1" min="4" max="4"/>
  </cols>
  <sheetData>
    <row r="1" ht="30" customHeight="1">
      <c r="A1" s="1" t="inlineStr">
        <is>
          <t>Annual Summary</t>
        </is>
      </c>
    </row>
    <row r="2" ht="18" customHeight="1">
      <c r="A2" s="2" t="inlineStr">
        <is>
          <t>Estimates for your records. Confirm the final numbers with your tax professional.</t>
        </is>
      </c>
    </row>
    <row r="4">
      <c r="A4" s="6" t="inlineStr">
        <is>
          <t>Tax year</t>
        </is>
      </c>
      <c r="B4" s="10">
        <f>Settings!B4</f>
        <v/>
      </c>
    </row>
    <row r="5">
      <c r="A5" s="6" t="inlineStr">
        <is>
          <t>Entries logged</t>
        </is>
      </c>
      <c r="B5" s="10">
        <f>COUNT('Session Log'!$H$4:$H$503)</f>
        <v/>
      </c>
    </row>
    <row r="6">
      <c r="A6" s="6" t="inlineStr">
        <is>
          <t>Total wagered</t>
        </is>
      </c>
      <c r="B6" s="11">
        <f>SUM('Session Log'!$F$4:$F$503)</f>
        <v/>
      </c>
    </row>
    <row r="7">
      <c r="A7" s="6" t="inlineStr">
        <is>
          <t>Total of winning sessions</t>
        </is>
      </c>
      <c r="B7" s="11">
        <f>SUMIF('Session Log'!$H$4:$H$503,"&gt;0")</f>
        <v/>
      </c>
      <c r="C7" s="5" t="inlineStr">
        <is>
          <t>Report as gambling winnings (Schedule 1).</t>
        </is>
      </c>
    </row>
    <row r="8">
      <c r="A8" s="6" t="inlineStr">
        <is>
          <t>Total of losing sessions</t>
        </is>
      </c>
      <c r="B8" s="11">
        <f>-SUMIF('Session Log'!$H$4:$H$503,"&lt;0")</f>
        <v/>
      </c>
      <c r="C8" s="5" t="inlineStr">
        <is>
          <t>Kept separate from winnings, never netted.</t>
        </is>
      </c>
    </row>
    <row r="9">
      <c r="A9" s="6" t="inlineStr">
        <is>
          <t>Net result for the year</t>
        </is>
      </c>
      <c r="B9" s="11">
        <f>B7-B8</f>
        <v/>
      </c>
      <c r="C9" s="5" t="inlineStr">
        <is>
          <t>For your own tracking. The IRS does not take a netted figure.</t>
        </is>
      </c>
    </row>
    <row r="10">
      <c r="A10" s="6" t="inlineStr">
        <is>
          <t>Loss deduction percentage</t>
        </is>
      </c>
      <c r="B10" s="8">
        <f>Settings!B5</f>
        <v/>
      </c>
    </row>
    <row r="11">
      <c r="A11" s="6" t="inlineStr">
        <is>
          <t>Estimated deductible losses (if itemizing)</t>
        </is>
      </c>
      <c r="B11" s="11">
        <f>MIN(B8*B10,B7)</f>
        <v/>
      </c>
      <c r="C11" s="5" t="inlineStr">
        <is>
          <t>Schedule A. Capped at winnings. Zero benefit if you take the standard deduction.</t>
        </is>
      </c>
    </row>
    <row r="12">
      <c r="A12" s="6" t="inlineStr">
        <is>
          <t>Winnings left taxable after losses (if itemizing)</t>
        </is>
      </c>
      <c r="B12" s="11">
        <f>B7-B11</f>
        <v/>
      </c>
    </row>
    <row r="13">
      <c r="A13" s="6" t="inlineStr">
        <is>
          <t>Entries with a W-2G</t>
        </is>
      </c>
      <c r="B13" s="10">
        <f>COUNTIF('Session Log'!$I$4:$I$503,"Yes")</f>
        <v/>
      </c>
      <c r="C13" s="5" t="inlineStr">
        <is>
          <t>Match these to the W-2G forms you received.</t>
        </is>
      </c>
    </row>
    <row r="15">
      <c r="A15" s="6" t="inlineStr">
        <is>
          <t>By activity type</t>
        </is>
      </c>
    </row>
    <row r="16" ht="32" customHeight="1">
      <c r="A16" s="12" t="inlineStr">
        <is>
          <t>Activity</t>
        </is>
      </c>
      <c r="B16" s="12" t="inlineStr">
        <is>
          <t>Winning sessions</t>
        </is>
      </c>
      <c r="C16" s="12" t="inlineStr">
        <is>
          <t>Losing sessions</t>
        </is>
      </c>
      <c r="D16" s="12" t="inlineStr">
        <is>
          <t>Net</t>
        </is>
      </c>
    </row>
    <row r="17">
      <c r="A17" t="inlineStr">
        <is>
          <t>Sports bet</t>
        </is>
      </c>
      <c r="B17" s="11">
        <f>SUMIFS('Session Log'!$H$4:$H$503,'Session Log'!$B$4:$B$503,A17,'Session Log'!$H$4:$H$503,"&gt;0")</f>
        <v/>
      </c>
      <c r="C17" s="11">
        <f>-SUMIFS('Session Log'!$H$4:$H$503,'Session Log'!$B$4:$B$503,A17,'Session Log'!$H$4:$H$503,"&lt;0")</f>
        <v/>
      </c>
      <c r="D17" s="11">
        <f>B17-C17</f>
        <v/>
      </c>
    </row>
    <row r="18">
      <c r="A18" t="inlineStr">
        <is>
          <t>Casino table game</t>
        </is>
      </c>
      <c r="B18" s="11">
        <f>SUMIFS('Session Log'!$H$4:$H$503,'Session Log'!$B$4:$B$503,A18,'Session Log'!$H$4:$H$503,"&gt;0")</f>
        <v/>
      </c>
      <c r="C18" s="11">
        <f>-SUMIFS('Session Log'!$H$4:$H$503,'Session Log'!$B$4:$B$503,A18,'Session Log'!$H$4:$H$503,"&lt;0")</f>
        <v/>
      </c>
      <c r="D18" s="11">
        <f>B18-C18</f>
        <v/>
      </c>
    </row>
    <row r="19">
      <c r="A19" t="inlineStr">
        <is>
          <t>Slots</t>
        </is>
      </c>
      <c r="B19" s="11">
        <f>SUMIFS('Session Log'!$H$4:$H$503,'Session Log'!$B$4:$B$503,A19,'Session Log'!$H$4:$H$503,"&gt;0")</f>
        <v/>
      </c>
      <c r="C19" s="11">
        <f>-SUMIFS('Session Log'!$H$4:$H$503,'Session Log'!$B$4:$B$503,A19,'Session Log'!$H$4:$H$503,"&lt;0")</f>
        <v/>
      </c>
      <c r="D19" s="11">
        <f>B19-C19</f>
        <v/>
      </c>
    </row>
    <row r="20">
      <c r="A20" t="inlineStr">
        <is>
          <t>Poker</t>
        </is>
      </c>
      <c r="B20" s="11">
        <f>SUMIFS('Session Log'!$H$4:$H$503,'Session Log'!$B$4:$B$503,A20,'Session Log'!$H$4:$H$503,"&gt;0")</f>
        <v/>
      </c>
      <c r="C20" s="11">
        <f>-SUMIFS('Session Log'!$H$4:$H$503,'Session Log'!$B$4:$B$503,A20,'Session Log'!$H$4:$H$503,"&lt;0")</f>
        <v/>
      </c>
      <c r="D20" s="11">
        <f>B20-C20</f>
        <v/>
      </c>
    </row>
    <row r="21">
      <c r="A21" t="inlineStr">
        <is>
          <t>Lottery or scratch</t>
        </is>
      </c>
      <c r="B21" s="11">
        <f>SUMIFS('Session Log'!$H$4:$H$503,'Session Log'!$B$4:$B$503,A21,'Session Log'!$H$4:$H$503,"&gt;0")</f>
        <v/>
      </c>
      <c r="C21" s="11">
        <f>-SUMIFS('Session Log'!$H$4:$H$503,'Session Log'!$B$4:$B$503,A21,'Session Log'!$H$4:$H$503,"&lt;0")</f>
        <v/>
      </c>
      <c r="D21" s="11">
        <f>B21-C21</f>
        <v/>
      </c>
    </row>
    <row r="22">
      <c r="A22" t="inlineStr">
        <is>
          <t>Horse racing</t>
        </is>
      </c>
      <c r="B22" s="11">
        <f>SUMIFS('Session Log'!$H$4:$H$503,'Session Log'!$B$4:$B$503,A22,'Session Log'!$H$4:$H$503,"&gt;0")</f>
        <v/>
      </c>
      <c r="C22" s="11">
        <f>-SUMIFS('Session Log'!$H$4:$H$503,'Session Log'!$B$4:$B$503,A22,'Session Log'!$H$4:$H$503,"&lt;0")</f>
        <v/>
      </c>
      <c r="D22" s="11">
        <f>B22-C22</f>
        <v/>
      </c>
    </row>
    <row r="23">
      <c r="A23" t="inlineStr">
        <is>
          <t>Daily fantasy</t>
        </is>
      </c>
      <c r="B23" s="11">
        <f>SUMIFS('Session Log'!$H$4:$H$503,'Session Log'!$B$4:$B$503,A23,'Session Log'!$H$4:$H$503,"&gt;0")</f>
        <v/>
      </c>
      <c r="C23" s="11">
        <f>-SUMIFS('Session Log'!$H$4:$H$503,'Session Log'!$B$4:$B$503,A23,'Session Log'!$H$4:$H$503,"&lt;0")</f>
        <v/>
      </c>
      <c r="D23" s="11">
        <f>B23-C23</f>
        <v/>
      </c>
    </row>
    <row r="24">
      <c r="A24" t="inlineStr">
        <is>
          <t>Prediction market</t>
        </is>
      </c>
      <c r="B24" s="11">
        <f>SUMIFS('Session Log'!$H$4:$H$503,'Session Log'!$B$4:$B$503,A24,'Session Log'!$H$4:$H$503,"&gt;0")</f>
        <v/>
      </c>
      <c r="C24" s="11">
        <f>-SUMIFS('Session Log'!$H$4:$H$503,'Session Log'!$B$4:$B$503,A24,'Session Log'!$H$4:$H$503,"&lt;0")</f>
        <v/>
      </c>
      <c r="D24" s="11">
        <f>B24-C24</f>
        <v/>
      </c>
    </row>
    <row r="25">
      <c r="A25" t="inlineStr">
        <is>
          <t>Other</t>
        </is>
      </c>
      <c r="B25" s="11">
        <f>SUMIFS('Session Log'!$H$4:$H$503,'Session Log'!$B$4:$B$503,A25,'Session Log'!$H$4:$H$503,"&gt;0")</f>
        <v/>
      </c>
      <c r="C25" s="11">
        <f>-SUMIFS('Session Log'!$H$4:$H$503,'Session Log'!$B$4:$B$503,A25,'Session Log'!$H$4:$H$503,"&lt;0")</f>
        <v/>
      </c>
      <c r="D25" s="11">
        <f>B25-C25</f>
        <v/>
      </c>
    </row>
    <row r="27">
      <c r="A27" s="6" t="inlineStr">
        <is>
          <t>By month</t>
        </is>
      </c>
    </row>
    <row r="28" ht="32" customHeight="1">
      <c r="A28" s="12" t="inlineStr">
        <is>
          <t>Month</t>
        </is>
      </c>
      <c r="B28" s="12" t="inlineStr">
        <is>
          <t>Winning sessions</t>
        </is>
      </c>
      <c r="C28" s="12" t="inlineStr">
        <is>
          <t>Losing sessions</t>
        </is>
      </c>
      <c r="D28" s="12" t="inlineStr">
        <is>
          <t>Net</t>
        </is>
      </c>
    </row>
    <row r="29">
      <c r="A29" t="inlineStr">
        <is>
          <t>January</t>
        </is>
      </c>
      <c r="B29" s="11">
        <f>SUMIFS('Session Log'!$H$4:$H$503,'Session Log'!$M$4:$M$503,1,'Session Log'!$H$4:$H$503,"&gt;0")</f>
        <v/>
      </c>
      <c r="C29" s="11">
        <f>-SUMIFS('Session Log'!$H$4:$H$503,'Session Log'!$M$4:$M$503,1,'Session Log'!$H$4:$H$503,"&lt;0")</f>
        <v/>
      </c>
      <c r="D29" s="11">
        <f>B29-C29</f>
        <v/>
      </c>
    </row>
    <row r="30">
      <c r="A30" t="inlineStr">
        <is>
          <t>February</t>
        </is>
      </c>
      <c r="B30" s="11">
        <f>SUMIFS('Session Log'!$H$4:$H$503,'Session Log'!$M$4:$M$503,2,'Session Log'!$H$4:$H$503,"&gt;0")</f>
        <v/>
      </c>
      <c r="C30" s="11">
        <f>-SUMIFS('Session Log'!$H$4:$H$503,'Session Log'!$M$4:$M$503,2,'Session Log'!$H$4:$H$503,"&lt;0")</f>
        <v/>
      </c>
      <c r="D30" s="11">
        <f>B30-C30</f>
        <v/>
      </c>
    </row>
    <row r="31">
      <c r="A31" t="inlineStr">
        <is>
          <t>March</t>
        </is>
      </c>
      <c r="B31" s="11">
        <f>SUMIFS('Session Log'!$H$4:$H$503,'Session Log'!$M$4:$M$503,3,'Session Log'!$H$4:$H$503,"&gt;0")</f>
        <v/>
      </c>
      <c r="C31" s="11">
        <f>-SUMIFS('Session Log'!$H$4:$H$503,'Session Log'!$M$4:$M$503,3,'Session Log'!$H$4:$H$503,"&lt;0")</f>
        <v/>
      </c>
      <c r="D31" s="11">
        <f>B31-C31</f>
        <v/>
      </c>
    </row>
    <row r="32">
      <c r="A32" t="inlineStr">
        <is>
          <t>April</t>
        </is>
      </c>
      <c r="B32" s="11">
        <f>SUMIFS('Session Log'!$H$4:$H$503,'Session Log'!$M$4:$M$503,4,'Session Log'!$H$4:$H$503,"&gt;0")</f>
        <v/>
      </c>
      <c r="C32" s="11">
        <f>-SUMIFS('Session Log'!$H$4:$H$503,'Session Log'!$M$4:$M$503,4,'Session Log'!$H$4:$H$503,"&lt;0")</f>
        <v/>
      </c>
      <c r="D32" s="11">
        <f>B32-C32</f>
        <v/>
      </c>
    </row>
    <row r="33">
      <c r="A33" t="inlineStr">
        <is>
          <t>May</t>
        </is>
      </c>
      <c r="B33" s="11">
        <f>SUMIFS('Session Log'!$H$4:$H$503,'Session Log'!$M$4:$M$503,5,'Session Log'!$H$4:$H$503,"&gt;0")</f>
        <v/>
      </c>
      <c r="C33" s="11">
        <f>-SUMIFS('Session Log'!$H$4:$H$503,'Session Log'!$M$4:$M$503,5,'Session Log'!$H$4:$H$503,"&lt;0")</f>
        <v/>
      </c>
      <c r="D33" s="11">
        <f>B33-C33</f>
        <v/>
      </c>
    </row>
    <row r="34">
      <c r="A34" t="inlineStr">
        <is>
          <t>June</t>
        </is>
      </c>
      <c r="B34" s="11">
        <f>SUMIFS('Session Log'!$H$4:$H$503,'Session Log'!$M$4:$M$503,6,'Session Log'!$H$4:$H$503,"&gt;0")</f>
        <v/>
      </c>
      <c r="C34" s="11">
        <f>-SUMIFS('Session Log'!$H$4:$H$503,'Session Log'!$M$4:$M$503,6,'Session Log'!$H$4:$H$503,"&lt;0")</f>
        <v/>
      </c>
      <c r="D34" s="11">
        <f>B34-C34</f>
        <v/>
      </c>
    </row>
    <row r="35">
      <c r="A35" t="inlineStr">
        <is>
          <t>July</t>
        </is>
      </c>
      <c r="B35" s="11">
        <f>SUMIFS('Session Log'!$H$4:$H$503,'Session Log'!$M$4:$M$503,7,'Session Log'!$H$4:$H$503,"&gt;0")</f>
        <v/>
      </c>
      <c r="C35" s="11">
        <f>-SUMIFS('Session Log'!$H$4:$H$503,'Session Log'!$M$4:$M$503,7,'Session Log'!$H$4:$H$503,"&lt;0")</f>
        <v/>
      </c>
      <c r="D35" s="11">
        <f>B35-C35</f>
        <v/>
      </c>
    </row>
    <row r="36">
      <c r="A36" t="inlineStr">
        <is>
          <t>August</t>
        </is>
      </c>
      <c r="B36" s="11">
        <f>SUMIFS('Session Log'!$H$4:$H$503,'Session Log'!$M$4:$M$503,8,'Session Log'!$H$4:$H$503,"&gt;0")</f>
        <v/>
      </c>
      <c r="C36" s="11">
        <f>-SUMIFS('Session Log'!$H$4:$H$503,'Session Log'!$M$4:$M$503,8,'Session Log'!$H$4:$H$503,"&lt;0")</f>
        <v/>
      </c>
      <c r="D36" s="11">
        <f>B36-C36</f>
        <v/>
      </c>
    </row>
    <row r="37">
      <c r="A37" t="inlineStr">
        <is>
          <t>September</t>
        </is>
      </c>
      <c r="B37" s="11">
        <f>SUMIFS('Session Log'!$H$4:$H$503,'Session Log'!$M$4:$M$503,9,'Session Log'!$H$4:$H$503,"&gt;0")</f>
        <v/>
      </c>
      <c r="C37" s="11">
        <f>-SUMIFS('Session Log'!$H$4:$H$503,'Session Log'!$M$4:$M$503,9,'Session Log'!$H$4:$H$503,"&lt;0")</f>
        <v/>
      </c>
      <c r="D37" s="11">
        <f>B37-C37</f>
        <v/>
      </c>
    </row>
    <row r="38">
      <c r="A38" t="inlineStr">
        <is>
          <t>October</t>
        </is>
      </c>
      <c r="B38" s="11">
        <f>SUMIFS('Session Log'!$H$4:$H$503,'Session Log'!$M$4:$M$503,10,'Session Log'!$H$4:$H$503,"&gt;0")</f>
        <v/>
      </c>
      <c r="C38" s="11">
        <f>-SUMIFS('Session Log'!$H$4:$H$503,'Session Log'!$M$4:$M$503,10,'Session Log'!$H$4:$H$503,"&lt;0")</f>
        <v/>
      </c>
      <c r="D38" s="11">
        <f>B38-C38</f>
        <v/>
      </c>
    </row>
    <row r="39">
      <c r="A39" t="inlineStr">
        <is>
          <t>November</t>
        </is>
      </c>
      <c r="B39" s="11">
        <f>SUMIFS('Session Log'!$H$4:$H$503,'Session Log'!$M$4:$M$503,11,'Session Log'!$H$4:$H$503,"&gt;0")</f>
        <v/>
      </c>
      <c r="C39" s="11">
        <f>-SUMIFS('Session Log'!$H$4:$H$503,'Session Log'!$M$4:$M$503,11,'Session Log'!$H$4:$H$503,"&lt;0")</f>
        <v/>
      </c>
      <c r="D39" s="11">
        <f>B39-C39</f>
        <v/>
      </c>
    </row>
    <row r="40">
      <c r="A40" t="inlineStr">
        <is>
          <t>December</t>
        </is>
      </c>
      <c r="B40" s="11">
        <f>SUMIFS('Session Log'!$H$4:$H$503,'Session Log'!$M$4:$M$503,12,'Session Log'!$H$4:$H$503,"&gt;0")</f>
        <v/>
      </c>
      <c r="C40" s="11">
        <f>-SUMIFS('Session Log'!$H$4:$H$503,'Session Log'!$M$4:$M$503,12,'Session Log'!$H$4:$H$503,"&lt;0")</f>
        <v/>
      </c>
      <c r="D40" s="11">
        <f>B40-C40</f>
        <v/>
      </c>
    </row>
    <row r="42">
      <c r="A42" s="5" t="inlineStr">
        <is>
          <t>General information only, not tax advice. See IRS Publication 529 and your tax professional.</t>
        </is>
      </c>
    </row>
  </sheetData>
  <mergeCells count="2">
    <mergeCell ref="A2:F2"/>
    <mergeCell ref="A1:F1"/>
  </mergeCells>
  <conditionalFormatting sqref="B9">
    <cfRule type="cellIs" priority="1" operator="lessThan" dxfId="0">
      <formula>0</formula>
    </cfRule>
    <cfRule type="cellIs" priority="2" operator="greaterThan" dxfId="1">
      <formula>0</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503"/>
  <sheetViews>
    <sheetView workbookViewId="0">
      <pane ySplit="3" topLeftCell="A4" activePane="bottomLeft" state="frozen"/>
      <selection pane="bottomLeft" activeCell="A1" sqref="A1"/>
    </sheetView>
  </sheetViews>
  <sheetFormatPr baseColWidth="8" defaultRowHeight="15"/>
  <cols>
    <col width="12" customWidth="1" min="1" max="1"/>
    <col width="18" customWidth="1" min="2" max="2"/>
    <col width="24" customWidth="1" min="3" max="3"/>
    <col width="28" customWidth="1" min="4" max="4"/>
    <col width="20" customWidth="1" min="5" max="5"/>
    <col width="14" customWidth="1" min="6" max="6"/>
    <col width="14" customWidth="1" min="7" max="7"/>
    <col width="14" customWidth="1" min="8" max="8"/>
    <col width="11" customWidth="1" min="9" max="9"/>
    <col width="24" customWidth="1" min="10" max="10"/>
    <col width="24" customWidth="1" min="11" max="11"/>
    <col width="9" customWidth="1" min="12" max="12"/>
    <col width="8" customWidth="1" min="13" max="13"/>
  </cols>
  <sheetData>
    <row r="1" ht="30" customHeight="1">
      <c r="A1" s="1" t="inlineStr">
        <is>
          <t>Session Log</t>
        </is>
      </c>
    </row>
    <row r="2" ht="18" customHeight="1">
      <c r="A2" s="2" t="inlineStr">
        <is>
          <t>One row per bet or session. Keep the supporting statement or ticket for each row.</t>
        </is>
      </c>
    </row>
    <row r="3" ht="32" customHeight="1">
      <c r="A3" s="12" t="inlineStr">
        <is>
          <t>Date</t>
        </is>
      </c>
      <c r="B3" s="12" t="inlineStr">
        <is>
          <t>Activity type</t>
        </is>
      </c>
      <c r="C3" s="12" t="inlineStr">
        <is>
          <t>Platform or establishment</t>
        </is>
      </c>
      <c r="D3" s="12" t="inlineStr">
        <is>
          <t>Location (address, or online + state)</t>
        </is>
      </c>
      <c r="E3" s="12" t="inlineStr">
        <is>
          <t>People present</t>
        </is>
      </c>
      <c r="F3" s="12" t="inlineStr">
        <is>
          <t>Amount wagered ($)</t>
        </is>
      </c>
      <c r="G3" s="12" t="inlineStr">
        <is>
          <t>Amount returned ($)</t>
        </is>
      </c>
      <c r="H3" s="12" t="inlineStr">
        <is>
          <t>Win / loss ($)</t>
        </is>
      </c>
      <c r="I3" s="12" t="inlineStr">
        <is>
          <t>W-2G received?</t>
        </is>
      </c>
      <c r="J3" s="12" t="inlineStr">
        <is>
          <t>Supporting record</t>
        </is>
      </c>
      <c r="K3" s="12" t="inlineStr">
        <is>
          <t>Notes</t>
        </is>
      </c>
      <c r="L3" s="12" t="inlineStr">
        <is>
          <t>Result</t>
        </is>
      </c>
      <c r="M3" s="12" t="inlineStr">
        <is>
          <t>Month</t>
        </is>
      </c>
    </row>
    <row r="4">
      <c r="A4" s="13" t="n"/>
      <c r="B4" s="9" t="n"/>
      <c r="C4" s="9" t="n"/>
      <c r="D4" s="9" t="n"/>
      <c r="E4" s="9" t="n"/>
      <c r="F4" s="14" t="n"/>
      <c r="G4" s="14" t="n"/>
      <c r="H4" s="11">
        <f>IF(AND(F4="",G4=""),"",G4-F4)</f>
        <v/>
      </c>
      <c r="I4" s="9" t="n"/>
      <c r="J4" s="9" t="n"/>
      <c r="K4" s="9" t="n"/>
      <c r="L4" s="15">
        <f>IF(H4="","",IF(H4&gt;0,"Win",IF(H4&lt;0,"Loss","Even")))</f>
        <v/>
      </c>
      <c r="M4" s="10">
        <f>IF(ISNUMBER(A4),MONTH(A4),"")</f>
        <v/>
      </c>
    </row>
    <row r="5">
      <c r="A5" s="13" t="n"/>
      <c r="B5" s="9" t="n"/>
      <c r="C5" s="9" t="n"/>
      <c r="D5" s="9" t="n"/>
      <c r="E5" s="9" t="n"/>
      <c r="F5" s="14" t="n"/>
      <c r="G5" s="14" t="n"/>
      <c r="H5" s="11">
        <f>IF(AND(F5="",G5=""),"",G5-F5)</f>
        <v/>
      </c>
      <c r="I5" s="9" t="n"/>
      <c r="J5" s="9" t="n"/>
      <c r="K5" s="9" t="n"/>
      <c r="L5" s="15">
        <f>IF(H5="","",IF(H5&gt;0,"Win",IF(H5&lt;0,"Loss","Even")))</f>
        <v/>
      </c>
      <c r="M5" s="10">
        <f>IF(ISNUMBER(A5),MONTH(A5),"")</f>
        <v/>
      </c>
    </row>
    <row r="6">
      <c r="A6" s="13" t="n"/>
      <c r="B6" s="9" t="n"/>
      <c r="C6" s="9" t="n"/>
      <c r="D6" s="9" t="n"/>
      <c r="E6" s="9" t="n"/>
      <c r="F6" s="14" t="n"/>
      <c r="G6" s="14" t="n"/>
      <c r="H6" s="11">
        <f>IF(AND(F6="",G6=""),"",G6-F6)</f>
        <v/>
      </c>
      <c r="I6" s="9" t="n"/>
      <c r="J6" s="9" t="n"/>
      <c r="K6" s="9" t="n"/>
      <c r="L6" s="15">
        <f>IF(H6="","",IF(H6&gt;0,"Win",IF(H6&lt;0,"Loss","Even")))</f>
        <v/>
      </c>
      <c r="M6" s="10">
        <f>IF(ISNUMBER(A6),MONTH(A6),"")</f>
        <v/>
      </c>
    </row>
    <row r="7">
      <c r="A7" s="13" t="n"/>
      <c r="B7" s="9" t="n"/>
      <c r="C7" s="9" t="n"/>
      <c r="D7" s="9" t="n"/>
      <c r="E7" s="9" t="n"/>
      <c r="F7" s="14" t="n"/>
      <c r="G7" s="14" t="n"/>
      <c r="H7" s="11">
        <f>IF(AND(F7="",G7=""),"",G7-F7)</f>
        <v/>
      </c>
      <c r="I7" s="9" t="n"/>
      <c r="J7" s="9" t="n"/>
      <c r="K7" s="9" t="n"/>
      <c r="L7" s="15">
        <f>IF(H7="","",IF(H7&gt;0,"Win",IF(H7&lt;0,"Loss","Even")))</f>
        <v/>
      </c>
      <c r="M7" s="10">
        <f>IF(ISNUMBER(A7),MONTH(A7),"")</f>
        <v/>
      </c>
    </row>
    <row r="8">
      <c r="A8" s="13" t="n"/>
      <c r="B8" s="9" t="n"/>
      <c r="C8" s="9" t="n"/>
      <c r="D8" s="9" t="n"/>
      <c r="E8" s="9" t="n"/>
      <c r="F8" s="14" t="n"/>
      <c r="G8" s="14" t="n"/>
      <c r="H8" s="11">
        <f>IF(AND(F8="",G8=""),"",G8-F8)</f>
        <v/>
      </c>
      <c r="I8" s="9" t="n"/>
      <c r="J8" s="9" t="n"/>
      <c r="K8" s="9" t="n"/>
      <c r="L8" s="15">
        <f>IF(H8="","",IF(H8&gt;0,"Win",IF(H8&lt;0,"Loss","Even")))</f>
        <v/>
      </c>
      <c r="M8" s="10">
        <f>IF(ISNUMBER(A8),MONTH(A8),"")</f>
        <v/>
      </c>
    </row>
    <row r="9">
      <c r="A9" s="13" t="n"/>
      <c r="B9" s="9" t="n"/>
      <c r="C9" s="9" t="n"/>
      <c r="D9" s="9" t="n"/>
      <c r="E9" s="9" t="n"/>
      <c r="F9" s="14" t="n"/>
      <c r="G9" s="14" t="n"/>
      <c r="H9" s="11">
        <f>IF(AND(F9="",G9=""),"",G9-F9)</f>
        <v/>
      </c>
      <c r="I9" s="9" t="n"/>
      <c r="J9" s="9" t="n"/>
      <c r="K9" s="9" t="n"/>
      <c r="L9" s="15">
        <f>IF(H9="","",IF(H9&gt;0,"Win",IF(H9&lt;0,"Loss","Even")))</f>
        <v/>
      </c>
      <c r="M9" s="10">
        <f>IF(ISNUMBER(A9),MONTH(A9),"")</f>
        <v/>
      </c>
    </row>
    <row r="10">
      <c r="A10" s="13" t="n"/>
      <c r="B10" s="9" t="n"/>
      <c r="C10" s="9" t="n"/>
      <c r="D10" s="9" t="n"/>
      <c r="E10" s="9" t="n"/>
      <c r="F10" s="14" t="n"/>
      <c r="G10" s="14" t="n"/>
      <c r="H10" s="11">
        <f>IF(AND(F10="",G10=""),"",G10-F10)</f>
        <v/>
      </c>
      <c r="I10" s="9" t="n"/>
      <c r="J10" s="9" t="n"/>
      <c r="K10" s="9" t="n"/>
      <c r="L10" s="15">
        <f>IF(H10="","",IF(H10&gt;0,"Win",IF(H10&lt;0,"Loss","Even")))</f>
        <v/>
      </c>
      <c r="M10" s="10">
        <f>IF(ISNUMBER(A10),MONTH(A10),"")</f>
        <v/>
      </c>
    </row>
    <row r="11">
      <c r="A11" s="13" t="n"/>
      <c r="B11" s="9" t="n"/>
      <c r="C11" s="9" t="n"/>
      <c r="D11" s="9" t="n"/>
      <c r="E11" s="9" t="n"/>
      <c r="F11" s="14" t="n"/>
      <c r="G11" s="14" t="n"/>
      <c r="H11" s="11">
        <f>IF(AND(F11="",G11=""),"",G11-F11)</f>
        <v/>
      </c>
      <c r="I11" s="9" t="n"/>
      <c r="J11" s="9" t="n"/>
      <c r="K11" s="9" t="n"/>
      <c r="L11" s="15">
        <f>IF(H11="","",IF(H11&gt;0,"Win",IF(H11&lt;0,"Loss","Even")))</f>
        <v/>
      </c>
      <c r="M11" s="10">
        <f>IF(ISNUMBER(A11),MONTH(A11),"")</f>
        <v/>
      </c>
    </row>
    <row r="12">
      <c r="A12" s="13" t="n"/>
      <c r="B12" s="9" t="n"/>
      <c r="C12" s="9" t="n"/>
      <c r="D12" s="9" t="n"/>
      <c r="E12" s="9" t="n"/>
      <c r="F12" s="14" t="n"/>
      <c r="G12" s="14" t="n"/>
      <c r="H12" s="11">
        <f>IF(AND(F12="",G12=""),"",G12-F12)</f>
        <v/>
      </c>
      <c r="I12" s="9" t="n"/>
      <c r="J12" s="9" t="n"/>
      <c r="K12" s="9" t="n"/>
      <c r="L12" s="15">
        <f>IF(H12="","",IF(H12&gt;0,"Win",IF(H12&lt;0,"Loss","Even")))</f>
        <v/>
      </c>
      <c r="M12" s="10">
        <f>IF(ISNUMBER(A12),MONTH(A12),"")</f>
        <v/>
      </c>
    </row>
    <row r="13">
      <c r="A13" s="13" t="n"/>
      <c r="B13" s="9" t="n"/>
      <c r="C13" s="9" t="n"/>
      <c r="D13" s="9" t="n"/>
      <c r="E13" s="9" t="n"/>
      <c r="F13" s="14" t="n"/>
      <c r="G13" s="14" t="n"/>
      <c r="H13" s="11">
        <f>IF(AND(F13="",G13=""),"",G13-F13)</f>
        <v/>
      </c>
      <c r="I13" s="9" t="n"/>
      <c r="J13" s="9" t="n"/>
      <c r="K13" s="9" t="n"/>
      <c r="L13" s="15">
        <f>IF(H13="","",IF(H13&gt;0,"Win",IF(H13&lt;0,"Loss","Even")))</f>
        <v/>
      </c>
      <c r="M13" s="10">
        <f>IF(ISNUMBER(A13),MONTH(A13),"")</f>
        <v/>
      </c>
    </row>
    <row r="14">
      <c r="A14" s="13" t="n"/>
      <c r="B14" s="9" t="n"/>
      <c r="C14" s="9" t="n"/>
      <c r="D14" s="9" t="n"/>
      <c r="E14" s="9" t="n"/>
      <c r="F14" s="14" t="n"/>
      <c r="G14" s="14" t="n"/>
      <c r="H14" s="11">
        <f>IF(AND(F14="",G14=""),"",G14-F14)</f>
        <v/>
      </c>
      <c r="I14" s="9" t="n"/>
      <c r="J14" s="9" t="n"/>
      <c r="K14" s="9" t="n"/>
      <c r="L14" s="15">
        <f>IF(H14="","",IF(H14&gt;0,"Win",IF(H14&lt;0,"Loss","Even")))</f>
        <v/>
      </c>
      <c r="M14" s="10">
        <f>IF(ISNUMBER(A14),MONTH(A14),"")</f>
        <v/>
      </c>
    </row>
    <row r="15">
      <c r="A15" s="13" t="n"/>
      <c r="B15" s="9" t="n"/>
      <c r="C15" s="9" t="n"/>
      <c r="D15" s="9" t="n"/>
      <c r="E15" s="9" t="n"/>
      <c r="F15" s="14" t="n"/>
      <c r="G15" s="14" t="n"/>
      <c r="H15" s="11">
        <f>IF(AND(F15="",G15=""),"",G15-F15)</f>
        <v/>
      </c>
      <c r="I15" s="9" t="n"/>
      <c r="J15" s="9" t="n"/>
      <c r="K15" s="9" t="n"/>
      <c r="L15" s="15">
        <f>IF(H15="","",IF(H15&gt;0,"Win",IF(H15&lt;0,"Loss","Even")))</f>
        <v/>
      </c>
      <c r="M15" s="10">
        <f>IF(ISNUMBER(A15),MONTH(A15),"")</f>
        <v/>
      </c>
    </row>
    <row r="16">
      <c r="A16" s="13" t="n"/>
      <c r="B16" s="9" t="n"/>
      <c r="C16" s="9" t="n"/>
      <c r="D16" s="9" t="n"/>
      <c r="E16" s="9" t="n"/>
      <c r="F16" s="14" t="n"/>
      <c r="G16" s="14" t="n"/>
      <c r="H16" s="11">
        <f>IF(AND(F16="",G16=""),"",G16-F16)</f>
        <v/>
      </c>
      <c r="I16" s="9" t="n"/>
      <c r="J16" s="9" t="n"/>
      <c r="K16" s="9" t="n"/>
      <c r="L16" s="15">
        <f>IF(H16="","",IF(H16&gt;0,"Win",IF(H16&lt;0,"Loss","Even")))</f>
        <v/>
      </c>
      <c r="M16" s="10">
        <f>IF(ISNUMBER(A16),MONTH(A16),"")</f>
        <v/>
      </c>
    </row>
    <row r="17">
      <c r="A17" s="13" t="n"/>
      <c r="B17" s="9" t="n"/>
      <c r="C17" s="9" t="n"/>
      <c r="D17" s="9" t="n"/>
      <c r="E17" s="9" t="n"/>
      <c r="F17" s="14" t="n"/>
      <c r="G17" s="14" t="n"/>
      <c r="H17" s="11">
        <f>IF(AND(F17="",G17=""),"",G17-F17)</f>
        <v/>
      </c>
      <c r="I17" s="9" t="n"/>
      <c r="J17" s="9" t="n"/>
      <c r="K17" s="9" t="n"/>
      <c r="L17" s="15">
        <f>IF(H17="","",IF(H17&gt;0,"Win",IF(H17&lt;0,"Loss","Even")))</f>
        <v/>
      </c>
      <c r="M17" s="10">
        <f>IF(ISNUMBER(A17),MONTH(A17),"")</f>
        <v/>
      </c>
    </row>
    <row r="18">
      <c r="A18" s="13" t="n"/>
      <c r="B18" s="9" t="n"/>
      <c r="C18" s="9" t="n"/>
      <c r="D18" s="9" t="n"/>
      <c r="E18" s="9" t="n"/>
      <c r="F18" s="14" t="n"/>
      <c r="G18" s="14" t="n"/>
      <c r="H18" s="11">
        <f>IF(AND(F18="",G18=""),"",G18-F18)</f>
        <v/>
      </c>
      <c r="I18" s="9" t="n"/>
      <c r="J18" s="9" t="n"/>
      <c r="K18" s="9" t="n"/>
      <c r="L18" s="15">
        <f>IF(H18="","",IF(H18&gt;0,"Win",IF(H18&lt;0,"Loss","Even")))</f>
        <v/>
      </c>
      <c r="M18" s="10">
        <f>IF(ISNUMBER(A18),MONTH(A18),"")</f>
        <v/>
      </c>
    </row>
    <row r="19">
      <c r="A19" s="13" t="n"/>
      <c r="B19" s="9" t="n"/>
      <c r="C19" s="9" t="n"/>
      <c r="D19" s="9" t="n"/>
      <c r="E19" s="9" t="n"/>
      <c r="F19" s="14" t="n"/>
      <c r="G19" s="14" t="n"/>
      <c r="H19" s="11">
        <f>IF(AND(F19="",G19=""),"",G19-F19)</f>
        <v/>
      </c>
      <c r="I19" s="9" t="n"/>
      <c r="J19" s="9" t="n"/>
      <c r="K19" s="9" t="n"/>
      <c r="L19" s="15">
        <f>IF(H19="","",IF(H19&gt;0,"Win",IF(H19&lt;0,"Loss","Even")))</f>
        <v/>
      </c>
      <c r="M19" s="10">
        <f>IF(ISNUMBER(A19),MONTH(A19),"")</f>
        <v/>
      </c>
    </row>
    <row r="20">
      <c r="A20" s="13" t="n"/>
      <c r="B20" s="9" t="n"/>
      <c r="C20" s="9" t="n"/>
      <c r="D20" s="9" t="n"/>
      <c r="E20" s="9" t="n"/>
      <c r="F20" s="14" t="n"/>
      <c r="G20" s="14" t="n"/>
      <c r="H20" s="11">
        <f>IF(AND(F20="",G20=""),"",G20-F20)</f>
        <v/>
      </c>
      <c r="I20" s="9" t="n"/>
      <c r="J20" s="9" t="n"/>
      <c r="K20" s="9" t="n"/>
      <c r="L20" s="15">
        <f>IF(H20="","",IF(H20&gt;0,"Win",IF(H20&lt;0,"Loss","Even")))</f>
        <v/>
      </c>
      <c r="M20" s="10">
        <f>IF(ISNUMBER(A20),MONTH(A20),"")</f>
        <v/>
      </c>
    </row>
    <row r="21">
      <c r="A21" s="13" t="n"/>
      <c r="B21" s="9" t="n"/>
      <c r="C21" s="9" t="n"/>
      <c r="D21" s="9" t="n"/>
      <c r="E21" s="9" t="n"/>
      <c r="F21" s="14" t="n"/>
      <c r="G21" s="14" t="n"/>
      <c r="H21" s="11">
        <f>IF(AND(F21="",G21=""),"",G21-F21)</f>
        <v/>
      </c>
      <c r="I21" s="9" t="n"/>
      <c r="J21" s="9" t="n"/>
      <c r="K21" s="9" t="n"/>
      <c r="L21" s="15">
        <f>IF(H21="","",IF(H21&gt;0,"Win",IF(H21&lt;0,"Loss","Even")))</f>
        <v/>
      </c>
      <c r="M21" s="10">
        <f>IF(ISNUMBER(A21),MONTH(A21),"")</f>
        <v/>
      </c>
    </row>
    <row r="22">
      <c r="A22" s="13" t="n"/>
      <c r="B22" s="9" t="n"/>
      <c r="C22" s="9" t="n"/>
      <c r="D22" s="9" t="n"/>
      <c r="E22" s="9" t="n"/>
      <c r="F22" s="14" t="n"/>
      <c r="G22" s="14" t="n"/>
      <c r="H22" s="11">
        <f>IF(AND(F22="",G22=""),"",G22-F22)</f>
        <v/>
      </c>
      <c r="I22" s="9" t="n"/>
      <c r="J22" s="9" t="n"/>
      <c r="K22" s="9" t="n"/>
      <c r="L22" s="15">
        <f>IF(H22="","",IF(H22&gt;0,"Win",IF(H22&lt;0,"Loss","Even")))</f>
        <v/>
      </c>
      <c r="M22" s="10">
        <f>IF(ISNUMBER(A22),MONTH(A22),"")</f>
        <v/>
      </c>
    </row>
    <row r="23">
      <c r="A23" s="13" t="n"/>
      <c r="B23" s="9" t="n"/>
      <c r="C23" s="9" t="n"/>
      <c r="D23" s="9" t="n"/>
      <c r="E23" s="9" t="n"/>
      <c r="F23" s="14" t="n"/>
      <c r="G23" s="14" t="n"/>
      <c r="H23" s="11">
        <f>IF(AND(F23="",G23=""),"",G23-F23)</f>
        <v/>
      </c>
      <c r="I23" s="9" t="n"/>
      <c r="J23" s="9" t="n"/>
      <c r="K23" s="9" t="n"/>
      <c r="L23" s="15">
        <f>IF(H23="","",IF(H23&gt;0,"Win",IF(H23&lt;0,"Loss","Even")))</f>
        <v/>
      </c>
      <c r="M23" s="10">
        <f>IF(ISNUMBER(A23),MONTH(A23),"")</f>
        <v/>
      </c>
    </row>
    <row r="24">
      <c r="A24" s="13" t="n"/>
      <c r="B24" s="9" t="n"/>
      <c r="C24" s="9" t="n"/>
      <c r="D24" s="9" t="n"/>
      <c r="E24" s="9" t="n"/>
      <c r="F24" s="14" t="n"/>
      <c r="G24" s="14" t="n"/>
      <c r="H24" s="11">
        <f>IF(AND(F24="",G24=""),"",G24-F24)</f>
        <v/>
      </c>
      <c r="I24" s="9" t="n"/>
      <c r="J24" s="9" t="n"/>
      <c r="K24" s="9" t="n"/>
      <c r="L24" s="15">
        <f>IF(H24="","",IF(H24&gt;0,"Win",IF(H24&lt;0,"Loss","Even")))</f>
        <v/>
      </c>
      <c r="M24" s="10">
        <f>IF(ISNUMBER(A24),MONTH(A24),"")</f>
        <v/>
      </c>
    </row>
    <row r="25">
      <c r="A25" s="13" t="n"/>
      <c r="B25" s="9" t="n"/>
      <c r="C25" s="9" t="n"/>
      <c r="D25" s="9" t="n"/>
      <c r="E25" s="9" t="n"/>
      <c r="F25" s="14" t="n"/>
      <c r="G25" s="14" t="n"/>
      <c r="H25" s="11">
        <f>IF(AND(F25="",G25=""),"",G25-F25)</f>
        <v/>
      </c>
      <c r="I25" s="9" t="n"/>
      <c r="J25" s="9" t="n"/>
      <c r="K25" s="9" t="n"/>
      <c r="L25" s="15">
        <f>IF(H25="","",IF(H25&gt;0,"Win",IF(H25&lt;0,"Loss","Even")))</f>
        <v/>
      </c>
      <c r="M25" s="10">
        <f>IF(ISNUMBER(A25),MONTH(A25),"")</f>
        <v/>
      </c>
    </row>
    <row r="26">
      <c r="A26" s="13" t="n"/>
      <c r="B26" s="9" t="n"/>
      <c r="C26" s="9" t="n"/>
      <c r="D26" s="9" t="n"/>
      <c r="E26" s="9" t="n"/>
      <c r="F26" s="14" t="n"/>
      <c r="G26" s="14" t="n"/>
      <c r="H26" s="11">
        <f>IF(AND(F26="",G26=""),"",G26-F26)</f>
        <v/>
      </c>
      <c r="I26" s="9" t="n"/>
      <c r="J26" s="9" t="n"/>
      <c r="K26" s="9" t="n"/>
      <c r="L26" s="15">
        <f>IF(H26="","",IF(H26&gt;0,"Win",IF(H26&lt;0,"Loss","Even")))</f>
        <v/>
      </c>
      <c r="M26" s="10">
        <f>IF(ISNUMBER(A26),MONTH(A26),"")</f>
        <v/>
      </c>
    </row>
    <row r="27">
      <c r="A27" s="13" t="n"/>
      <c r="B27" s="9" t="n"/>
      <c r="C27" s="9" t="n"/>
      <c r="D27" s="9" t="n"/>
      <c r="E27" s="9" t="n"/>
      <c r="F27" s="14" t="n"/>
      <c r="G27" s="14" t="n"/>
      <c r="H27" s="11">
        <f>IF(AND(F27="",G27=""),"",G27-F27)</f>
        <v/>
      </c>
      <c r="I27" s="9" t="n"/>
      <c r="J27" s="9" t="n"/>
      <c r="K27" s="9" t="n"/>
      <c r="L27" s="15">
        <f>IF(H27="","",IF(H27&gt;0,"Win",IF(H27&lt;0,"Loss","Even")))</f>
        <v/>
      </c>
      <c r="M27" s="10">
        <f>IF(ISNUMBER(A27),MONTH(A27),"")</f>
        <v/>
      </c>
    </row>
    <row r="28">
      <c r="A28" s="13" t="n"/>
      <c r="B28" s="9" t="n"/>
      <c r="C28" s="9" t="n"/>
      <c r="D28" s="9" t="n"/>
      <c r="E28" s="9" t="n"/>
      <c r="F28" s="14" t="n"/>
      <c r="G28" s="14" t="n"/>
      <c r="H28" s="11">
        <f>IF(AND(F28="",G28=""),"",G28-F28)</f>
        <v/>
      </c>
      <c r="I28" s="9" t="n"/>
      <c r="J28" s="9" t="n"/>
      <c r="K28" s="9" t="n"/>
      <c r="L28" s="15">
        <f>IF(H28="","",IF(H28&gt;0,"Win",IF(H28&lt;0,"Loss","Even")))</f>
        <v/>
      </c>
      <c r="M28" s="10">
        <f>IF(ISNUMBER(A28),MONTH(A28),"")</f>
        <v/>
      </c>
    </row>
    <row r="29">
      <c r="A29" s="13" t="n"/>
      <c r="B29" s="9" t="n"/>
      <c r="C29" s="9" t="n"/>
      <c r="D29" s="9" t="n"/>
      <c r="E29" s="9" t="n"/>
      <c r="F29" s="14" t="n"/>
      <c r="G29" s="14" t="n"/>
      <c r="H29" s="11">
        <f>IF(AND(F29="",G29=""),"",G29-F29)</f>
        <v/>
      </c>
      <c r="I29" s="9" t="n"/>
      <c r="J29" s="9" t="n"/>
      <c r="K29" s="9" t="n"/>
      <c r="L29" s="15">
        <f>IF(H29="","",IF(H29&gt;0,"Win",IF(H29&lt;0,"Loss","Even")))</f>
        <v/>
      </c>
      <c r="M29" s="10">
        <f>IF(ISNUMBER(A29),MONTH(A29),"")</f>
        <v/>
      </c>
    </row>
    <row r="30">
      <c r="A30" s="13" t="n"/>
      <c r="B30" s="9" t="n"/>
      <c r="C30" s="9" t="n"/>
      <c r="D30" s="9" t="n"/>
      <c r="E30" s="9" t="n"/>
      <c r="F30" s="14" t="n"/>
      <c r="G30" s="14" t="n"/>
      <c r="H30" s="11">
        <f>IF(AND(F30="",G30=""),"",G30-F30)</f>
        <v/>
      </c>
      <c r="I30" s="9" t="n"/>
      <c r="J30" s="9" t="n"/>
      <c r="K30" s="9" t="n"/>
      <c r="L30" s="15">
        <f>IF(H30="","",IF(H30&gt;0,"Win",IF(H30&lt;0,"Loss","Even")))</f>
        <v/>
      </c>
      <c r="M30" s="10">
        <f>IF(ISNUMBER(A30),MONTH(A30),"")</f>
        <v/>
      </c>
    </row>
    <row r="31">
      <c r="A31" s="13" t="n"/>
      <c r="B31" s="9" t="n"/>
      <c r="C31" s="9" t="n"/>
      <c r="D31" s="9" t="n"/>
      <c r="E31" s="9" t="n"/>
      <c r="F31" s="14" t="n"/>
      <c r="G31" s="14" t="n"/>
      <c r="H31" s="11">
        <f>IF(AND(F31="",G31=""),"",G31-F31)</f>
        <v/>
      </c>
      <c r="I31" s="9" t="n"/>
      <c r="J31" s="9" t="n"/>
      <c r="K31" s="9" t="n"/>
      <c r="L31" s="15">
        <f>IF(H31="","",IF(H31&gt;0,"Win",IF(H31&lt;0,"Loss","Even")))</f>
        <v/>
      </c>
      <c r="M31" s="10">
        <f>IF(ISNUMBER(A31),MONTH(A31),"")</f>
        <v/>
      </c>
    </row>
    <row r="32">
      <c r="A32" s="13" t="n"/>
      <c r="B32" s="9" t="n"/>
      <c r="C32" s="9" t="n"/>
      <c r="D32" s="9" t="n"/>
      <c r="E32" s="9" t="n"/>
      <c r="F32" s="14" t="n"/>
      <c r="G32" s="14" t="n"/>
      <c r="H32" s="11">
        <f>IF(AND(F32="",G32=""),"",G32-F32)</f>
        <v/>
      </c>
      <c r="I32" s="9" t="n"/>
      <c r="J32" s="9" t="n"/>
      <c r="K32" s="9" t="n"/>
      <c r="L32" s="15">
        <f>IF(H32="","",IF(H32&gt;0,"Win",IF(H32&lt;0,"Loss","Even")))</f>
        <v/>
      </c>
      <c r="M32" s="10">
        <f>IF(ISNUMBER(A32),MONTH(A32),"")</f>
        <v/>
      </c>
    </row>
    <row r="33">
      <c r="A33" s="13" t="n"/>
      <c r="B33" s="9" t="n"/>
      <c r="C33" s="9" t="n"/>
      <c r="D33" s="9" t="n"/>
      <c r="E33" s="9" t="n"/>
      <c r="F33" s="14" t="n"/>
      <c r="G33" s="14" t="n"/>
      <c r="H33" s="11">
        <f>IF(AND(F33="",G33=""),"",G33-F33)</f>
        <v/>
      </c>
      <c r="I33" s="9" t="n"/>
      <c r="J33" s="9" t="n"/>
      <c r="K33" s="9" t="n"/>
      <c r="L33" s="15">
        <f>IF(H33="","",IF(H33&gt;0,"Win",IF(H33&lt;0,"Loss","Even")))</f>
        <v/>
      </c>
      <c r="M33" s="10">
        <f>IF(ISNUMBER(A33),MONTH(A33),"")</f>
        <v/>
      </c>
    </row>
    <row r="34">
      <c r="A34" s="13" t="n"/>
      <c r="B34" s="9" t="n"/>
      <c r="C34" s="9" t="n"/>
      <c r="D34" s="9" t="n"/>
      <c r="E34" s="9" t="n"/>
      <c r="F34" s="14" t="n"/>
      <c r="G34" s="14" t="n"/>
      <c r="H34" s="11">
        <f>IF(AND(F34="",G34=""),"",G34-F34)</f>
        <v/>
      </c>
      <c r="I34" s="9" t="n"/>
      <c r="J34" s="9" t="n"/>
      <c r="K34" s="9" t="n"/>
      <c r="L34" s="15">
        <f>IF(H34="","",IF(H34&gt;0,"Win",IF(H34&lt;0,"Loss","Even")))</f>
        <v/>
      </c>
      <c r="M34" s="10">
        <f>IF(ISNUMBER(A34),MONTH(A34),"")</f>
        <v/>
      </c>
    </row>
    <row r="35">
      <c r="A35" s="13" t="n"/>
      <c r="B35" s="9" t="n"/>
      <c r="C35" s="9" t="n"/>
      <c r="D35" s="9" t="n"/>
      <c r="E35" s="9" t="n"/>
      <c r="F35" s="14" t="n"/>
      <c r="G35" s="14" t="n"/>
      <c r="H35" s="11">
        <f>IF(AND(F35="",G35=""),"",G35-F35)</f>
        <v/>
      </c>
      <c r="I35" s="9" t="n"/>
      <c r="J35" s="9" t="n"/>
      <c r="K35" s="9" t="n"/>
      <c r="L35" s="15">
        <f>IF(H35="","",IF(H35&gt;0,"Win",IF(H35&lt;0,"Loss","Even")))</f>
        <v/>
      </c>
      <c r="M35" s="10">
        <f>IF(ISNUMBER(A35),MONTH(A35),"")</f>
        <v/>
      </c>
    </row>
    <row r="36">
      <c r="A36" s="13" t="n"/>
      <c r="B36" s="9" t="n"/>
      <c r="C36" s="9" t="n"/>
      <c r="D36" s="9" t="n"/>
      <c r="E36" s="9" t="n"/>
      <c r="F36" s="14" t="n"/>
      <c r="G36" s="14" t="n"/>
      <c r="H36" s="11">
        <f>IF(AND(F36="",G36=""),"",G36-F36)</f>
        <v/>
      </c>
      <c r="I36" s="9" t="n"/>
      <c r="J36" s="9" t="n"/>
      <c r="K36" s="9" t="n"/>
      <c r="L36" s="15">
        <f>IF(H36="","",IF(H36&gt;0,"Win",IF(H36&lt;0,"Loss","Even")))</f>
        <v/>
      </c>
      <c r="M36" s="10">
        <f>IF(ISNUMBER(A36),MONTH(A36),"")</f>
        <v/>
      </c>
    </row>
    <row r="37">
      <c r="A37" s="13" t="n"/>
      <c r="B37" s="9" t="n"/>
      <c r="C37" s="9" t="n"/>
      <c r="D37" s="9" t="n"/>
      <c r="E37" s="9" t="n"/>
      <c r="F37" s="14" t="n"/>
      <c r="G37" s="14" t="n"/>
      <c r="H37" s="11">
        <f>IF(AND(F37="",G37=""),"",G37-F37)</f>
        <v/>
      </c>
      <c r="I37" s="9" t="n"/>
      <c r="J37" s="9" t="n"/>
      <c r="K37" s="9" t="n"/>
      <c r="L37" s="15">
        <f>IF(H37="","",IF(H37&gt;0,"Win",IF(H37&lt;0,"Loss","Even")))</f>
        <v/>
      </c>
      <c r="M37" s="10">
        <f>IF(ISNUMBER(A37),MONTH(A37),"")</f>
        <v/>
      </c>
    </row>
    <row r="38">
      <c r="A38" s="13" t="n"/>
      <c r="B38" s="9" t="n"/>
      <c r="C38" s="9" t="n"/>
      <c r="D38" s="9" t="n"/>
      <c r="E38" s="9" t="n"/>
      <c r="F38" s="14" t="n"/>
      <c r="G38" s="14" t="n"/>
      <c r="H38" s="11">
        <f>IF(AND(F38="",G38=""),"",G38-F38)</f>
        <v/>
      </c>
      <c r="I38" s="9" t="n"/>
      <c r="J38" s="9" t="n"/>
      <c r="K38" s="9" t="n"/>
      <c r="L38" s="15">
        <f>IF(H38="","",IF(H38&gt;0,"Win",IF(H38&lt;0,"Loss","Even")))</f>
        <v/>
      </c>
      <c r="M38" s="10">
        <f>IF(ISNUMBER(A38),MONTH(A38),"")</f>
        <v/>
      </c>
    </row>
    <row r="39">
      <c r="A39" s="13" t="n"/>
      <c r="B39" s="9" t="n"/>
      <c r="C39" s="9" t="n"/>
      <c r="D39" s="9" t="n"/>
      <c r="E39" s="9" t="n"/>
      <c r="F39" s="14" t="n"/>
      <c r="G39" s="14" t="n"/>
      <c r="H39" s="11">
        <f>IF(AND(F39="",G39=""),"",G39-F39)</f>
        <v/>
      </c>
      <c r="I39" s="9" t="n"/>
      <c r="J39" s="9" t="n"/>
      <c r="K39" s="9" t="n"/>
      <c r="L39" s="15">
        <f>IF(H39="","",IF(H39&gt;0,"Win",IF(H39&lt;0,"Loss","Even")))</f>
        <v/>
      </c>
      <c r="M39" s="10">
        <f>IF(ISNUMBER(A39),MONTH(A39),"")</f>
        <v/>
      </c>
    </row>
    <row r="40">
      <c r="A40" s="13" t="n"/>
      <c r="B40" s="9" t="n"/>
      <c r="C40" s="9" t="n"/>
      <c r="D40" s="9" t="n"/>
      <c r="E40" s="9" t="n"/>
      <c r="F40" s="14" t="n"/>
      <c r="G40" s="14" t="n"/>
      <c r="H40" s="11">
        <f>IF(AND(F40="",G40=""),"",G40-F40)</f>
        <v/>
      </c>
      <c r="I40" s="9" t="n"/>
      <c r="J40" s="9" t="n"/>
      <c r="K40" s="9" t="n"/>
      <c r="L40" s="15">
        <f>IF(H40="","",IF(H40&gt;0,"Win",IF(H40&lt;0,"Loss","Even")))</f>
        <v/>
      </c>
      <c r="M40" s="10">
        <f>IF(ISNUMBER(A40),MONTH(A40),"")</f>
        <v/>
      </c>
    </row>
    <row r="41">
      <c r="A41" s="13" t="n"/>
      <c r="B41" s="9" t="n"/>
      <c r="C41" s="9" t="n"/>
      <c r="D41" s="9" t="n"/>
      <c r="E41" s="9" t="n"/>
      <c r="F41" s="14" t="n"/>
      <c r="G41" s="14" t="n"/>
      <c r="H41" s="11">
        <f>IF(AND(F41="",G41=""),"",G41-F41)</f>
        <v/>
      </c>
      <c r="I41" s="9" t="n"/>
      <c r="J41" s="9" t="n"/>
      <c r="K41" s="9" t="n"/>
      <c r="L41" s="15">
        <f>IF(H41="","",IF(H41&gt;0,"Win",IF(H41&lt;0,"Loss","Even")))</f>
        <v/>
      </c>
      <c r="M41" s="10">
        <f>IF(ISNUMBER(A41),MONTH(A41),"")</f>
        <v/>
      </c>
    </row>
    <row r="42">
      <c r="A42" s="13" t="n"/>
      <c r="B42" s="9" t="n"/>
      <c r="C42" s="9" t="n"/>
      <c r="D42" s="9" t="n"/>
      <c r="E42" s="9" t="n"/>
      <c r="F42" s="14" t="n"/>
      <c r="G42" s="14" t="n"/>
      <c r="H42" s="11">
        <f>IF(AND(F42="",G42=""),"",G42-F42)</f>
        <v/>
      </c>
      <c r="I42" s="9" t="n"/>
      <c r="J42" s="9" t="n"/>
      <c r="K42" s="9" t="n"/>
      <c r="L42" s="15">
        <f>IF(H42="","",IF(H42&gt;0,"Win",IF(H42&lt;0,"Loss","Even")))</f>
        <v/>
      </c>
      <c r="M42" s="10">
        <f>IF(ISNUMBER(A42),MONTH(A42),"")</f>
        <v/>
      </c>
    </row>
    <row r="43">
      <c r="A43" s="13" t="n"/>
      <c r="B43" s="9" t="n"/>
      <c r="C43" s="9" t="n"/>
      <c r="D43" s="9" t="n"/>
      <c r="E43" s="9" t="n"/>
      <c r="F43" s="14" t="n"/>
      <c r="G43" s="14" t="n"/>
      <c r="H43" s="11">
        <f>IF(AND(F43="",G43=""),"",G43-F43)</f>
        <v/>
      </c>
      <c r="I43" s="9" t="n"/>
      <c r="J43" s="9" t="n"/>
      <c r="K43" s="9" t="n"/>
      <c r="L43" s="15">
        <f>IF(H43="","",IF(H43&gt;0,"Win",IF(H43&lt;0,"Loss","Even")))</f>
        <v/>
      </c>
      <c r="M43" s="10">
        <f>IF(ISNUMBER(A43),MONTH(A43),"")</f>
        <v/>
      </c>
    </row>
    <row r="44">
      <c r="A44" s="13" t="n"/>
      <c r="B44" s="9" t="n"/>
      <c r="C44" s="9" t="n"/>
      <c r="D44" s="9" t="n"/>
      <c r="E44" s="9" t="n"/>
      <c r="F44" s="14" t="n"/>
      <c r="G44" s="14" t="n"/>
      <c r="H44" s="11">
        <f>IF(AND(F44="",G44=""),"",G44-F44)</f>
        <v/>
      </c>
      <c r="I44" s="9" t="n"/>
      <c r="J44" s="9" t="n"/>
      <c r="K44" s="9" t="n"/>
      <c r="L44" s="15">
        <f>IF(H44="","",IF(H44&gt;0,"Win",IF(H44&lt;0,"Loss","Even")))</f>
        <v/>
      </c>
      <c r="M44" s="10">
        <f>IF(ISNUMBER(A44),MONTH(A44),"")</f>
        <v/>
      </c>
    </row>
    <row r="45">
      <c r="A45" s="13" t="n"/>
      <c r="B45" s="9" t="n"/>
      <c r="C45" s="9" t="n"/>
      <c r="D45" s="9" t="n"/>
      <c r="E45" s="9" t="n"/>
      <c r="F45" s="14" t="n"/>
      <c r="G45" s="14" t="n"/>
      <c r="H45" s="11">
        <f>IF(AND(F45="",G45=""),"",G45-F45)</f>
        <v/>
      </c>
      <c r="I45" s="9" t="n"/>
      <c r="J45" s="9" t="n"/>
      <c r="K45" s="9" t="n"/>
      <c r="L45" s="15">
        <f>IF(H45="","",IF(H45&gt;0,"Win",IF(H45&lt;0,"Loss","Even")))</f>
        <v/>
      </c>
      <c r="M45" s="10">
        <f>IF(ISNUMBER(A45),MONTH(A45),"")</f>
        <v/>
      </c>
    </row>
    <row r="46">
      <c r="A46" s="13" t="n"/>
      <c r="B46" s="9" t="n"/>
      <c r="C46" s="9" t="n"/>
      <c r="D46" s="9" t="n"/>
      <c r="E46" s="9" t="n"/>
      <c r="F46" s="14" t="n"/>
      <c r="G46" s="14" t="n"/>
      <c r="H46" s="11">
        <f>IF(AND(F46="",G46=""),"",G46-F46)</f>
        <v/>
      </c>
      <c r="I46" s="9" t="n"/>
      <c r="J46" s="9" t="n"/>
      <c r="K46" s="9" t="n"/>
      <c r="L46" s="15">
        <f>IF(H46="","",IF(H46&gt;0,"Win",IF(H46&lt;0,"Loss","Even")))</f>
        <v/>
      </c>
      <c r="M46" s="10">
        <f>IF(ISNUMBER(A46),MONTH(A46),"")</f>
        <v/>
      </c>
    </row>
    <row r="47">
      <c r="A47" s="13" t="n"/>
      <c r="B47" s="9" t="n"/>
      <c r="C47" s="9" t="n"/>
      <c r="D47" s="9" t="n"/>
      <c r="E47" s="9" t="n"/>
      <c r="F47" s="14" t="n"/>
      <c r="G47" s="14" t="n"/>
      <c r="H47" s="11">
        <f>IF(AND(F47="",G47=""),"",G47-F47)</f>
        <v/>
      </c>
      <c r="I47" s="9" t="n"/>
      <c r="J47" s="9" t="n"/>
      <c r="K47" s="9" t="n"/>
      <c r="L47" s="15">
        <f>IF(H47="","",IF(H47&gt;0,"Win",IF(H47&lt;0,"Loss","Even")))</f>
        <v/>
      </c>
      <c r="M47" s="10">
        <f>IF(ISNUMBER(A47),MONTH(A47),"")</f>
        <v/>
      </c>
    </row>
    <row r="48">
      <c r="A48" s="13" t="n"/>
      <c r="B48" s="9" t="n"/>
      <c r="C48" s="9" t="n"/>
      <c r="D48" s="9" t="n"/>
      <c r="E48" s="9" t="n"/>
      <c r="F48" s="14" t="n"/>
      <c r="G48" s="14" t="n"/>
      <c r="H48" s="11">
        <f>IF(AND(F48="",G48=""),"",G48-F48)</f>
        <v/>
      </c>
      <c r="I48" s="9" t="n"/>
      <c r="J48" s="9" t="n"/>
      <c r="K48" s="9" t="n"/>
      <c r="L48" s="15">
        <f>IF(H48="","",IF(H48&gt;0,"Win",IF(H48&lt;0,"Loss","Even")))</f>
        <v/>
      </c>
      <c r="M48" s="10">
        <f>IF(ISNUMBER(A48),MONTH(A48),"")</f>
        <v/>
      </c>
    </row>
    <row r="49">
      <c r="A49" s="13" t="n"/>
      <c r="B49" s="9" t="n"/>
      <c r="C49" s="9" t="n"/>
      <c r="D49" s="9" t="n"/>
      <c r="E49" s="9" t="n"/>
      <c r="F49" s="14" t="n"/>
      <c r="G49" s="14" t="n"/>
      <c r="H49" s="11">
        <f>IF(AND(F49="",G49=""),"",G49-F49)</f>
        <v/>
      </c>
      <c r="I49" s="9" t="n"/>
      <c r="J49" s="9" t="n"/>
      <c r="K49" s="9" t="n"/>
      <c r="L49" s="15">
        <f>IF(H49="","",IF(H49&gt;0,"Win",IF(H49&lt;0,"Loss","Even")))</f>
        <v/>
      </c>
      <c r="M49" s="10">
        <f>IF(ISNUMBER(A49),MONTH(A49),"")</f>
        <v/>
      </c>
    </row>
    <row r="50">
      <c r="A50" s="13" t="n"/>
      <c r="B50" s="9" t="n"/>
      <c r="C50" s="9" t="n"/>
      <c r="D50" s="9" t="n"/>
      <c r="E50" s="9" t="n"/>
      <c r="F50" s="14" t="n"/>
      <c r="G50" s="14" t="n"/>
      <c r="H50" s="11">
        <f>IF(AND(F50="",G50=""),"",G50-F50)</f>
        <v/>
      </c>
      <c r="I50" s="9" t="n"/>
      <c r="J50" s="9" t="n"/>
      <c r="K50" s="9" t="n"/>
      <c r="L50" s="15">
        <f>IF(H50="","",IF(H50&gt;0,"Win",IF(H50&lt;0,"Loss","Even")))</f>
        <v/>
      </c>
      <c r="M50" s="10">
        <f>IF(ISNUMBER(A50),MONTH(A50),"")</f>
        <v/>
      </c>
    </row>
    <row r="51">
      <c r="A51" s="13" t="n"/>
      <c r="B51" s="9" t="n"/>
      <c r="C51" s="9" t="n"/>
      <c r="D51" s="9" t="n"/>
      <c r="E51" s="9" t="n"/>
      <c r="F51" s="14" t="n"/>
      <c r="G51" s="14" t="n"/>
      <c r="H51" s="11">
        <f>IF(AND(F51="",G51=""),"",G51-F51)</f>
        <v/>
      </c>
      <c r="I51" s="9" t="n"/>
      <c r="J51" s="9" t="n"/>
      <c r="K51" s="9" t="n"/>
      <c r="L51" s="15">
        <f>IF(H51="","",IF(H51&gt;0,"Win",IF(H51&lt;0,"Loss","Even")))</f>
        <v/>
      </c>
      <c r="M51" s="10">
        <f>IF(ISNUMBER(A51),MONTH(A51),"")</f>
        <v/>
      </c>
    </row>
    <row r="52">
      <c r="A52" s="13" t="n"/>
      <c r="B52" s="9" t="n"/>
      <c r="C52" s="9" t="n"/>
      <c r="D52" s="9" t="n"/>
      <c r="E52" s="9" t="n"/>
      <c r="F52" s="14" t="n"/>
      <c r="G52" s="14" t="n"/>
      <c r="H52" s="11">
        <f>IF(AND(F52="",G52=""),"",G52-F52)</f>
        <v/>
      </c>
      <c r="I52" s="9" t="n"/>
      <c r="J52" s="9" t="n"/>
      <c r="K52" s="9" t="n"/>
      <c r="L52" s="15">
        <f>IF(H52="","",IF(H52&gt;0,"Win",IF(H52&lt;0,"Loss","Even")))</f>
        <v/>
      </c>
      <c r="M52" s="10">
        <f>IF(ISNUMBER(A52),MONTH(A52),"")</f>
        <v/>
      </c>
    </row>
    <row r="53">
      <c r="A53" s="13" t="n"/>
      <c r="B53" s="9" t="n"/>
      <c r="C53" s="9" t="n"/>
      <c r="D53" s="9" t="n"/>
      <c r="E53" s="9" t="n"/>
      <c r="F53" s="14" t="n"/>
      <c r="G53" s="14" t="n"/>
      <c r="H53" s="11">
        <f>IF(AND(F53="",G53=""),"",G53-F53)</f>
        <v/>
      </c>
      <c r="I53" s="9" t="n"/>
      <c r="J53" s="9" t="n"/>
      <c r="K53" s="9" t="n"/>
      <c r="L53" s="15">
        <f>IF(H53="","",IF(H53&gt;0,"Win",IF(H53&lt;0,"Loss","Even")))</f>
        <v/>
      </c>
      <c r="M53" s="10">
        <f>IF(ISNUMBER(A53),MONTH(A53),"")</f>
        <v/>
      </c>
    </row>
    <row r="54">
      <c r="A54" s="13" t="n"/>
      <c r="B54" s="9" t="n"/>
      <c r="C54" s="9" t="n"/>
      <c r="D54" s="9" t="n"/>
      <c r="E54" s="9" t="n"/>
      <c r="F54" s="14" t="n"/>
      <c r="G54" s="14" t="n"/>
      <c r="H54" s="11">
        <f>IF(AND(F54="",G54=""),"",G54-F54)</f>
        <v/>
      </c>
      <c r="I54" s="9" t="n"/>
      <c r="J54" s="9" t="n"/>
      <c r="K54" s="9" t="n"/>
      <c r="L54" s="15">
        <f>IF(H54="","",IF(H54&gt;0,"Win",IF(H54&lt;0,"Loss","Even")))</f>
        <v/>
      </c>
      <c r="M54" s="10">
        <f>IF(ISNUMBER(A54),MONTH(A54),"")</f>
        <v/>
      </c>
    </row>
    <row r="55">
      <c r="A55" s="13" t="n"/>
      <c r="B55" s="9" t="n"/>
      <c r="C55" s="9" t="n"/>
      <c r="D55" s="9" t="n"/>
      <c r="E55" s="9" t="n"/>
      <c r="F55" s="14" t="n"/>
      <c r="G55" s="14" t="n"/>
      <c r="H55" s="11">
        <f>IF(AND(F55="",G55=""),"",G55-F55)</f>
        <v/>
      </c>
      <c r="I55" s="9" t="n"/>
      <c r="J55" s="9" t="n"/>
      <c r="K55" s="9" t="n"/>
      <c r="L55" s="15">
        <f>IF(H55="","",IF(H55&gt;0,"Win",IF(H55&lt;0,"Loss","Even")))</f>
        <v/>
      </c>
      <c r="M55" s="10">
        <f>IF(ISNUMBER(A55),MONTH(A55),"")</f>
        <v/>
      </c>
    </row>
    <row r="56">
      <c r="A56" s="13" t="n"/>
      <c r="B56" s="9" t="n"/>
      <c r="C56" s="9" t="n"/>
      <c r="D56" s="9" t="n"/>
      <c r="E56" s="9" t="n"/>
      <c r="F56" s="14" t="n"/>
      <c r="G56" s="14" t="n"/>
      <c r="H56" s="11">
        <f>IF(AND(F56="",G56=""),"",G56-F56)</f>
        <v/>
      </c>
      <c r="I56" s="9" t="n"/>
      <c r="J56" s="9" t="n"/>
      <c r="K56" s="9" t="n"/>
      <c r="L56" s="15">
        <f>IF(H56="","",IF(H56&gt;0,"Win",IF(H56&lt;0,"Loss","Even")))</f>
        <v/>
      </c>
      <c r="M56" s="10">
        <f>IF(ISNUMBER(A56),MONTH(A56),"")</f>
        <v/>
      </c>
    </row>
    <row r="57">
      <c r="A57" s="13" t="n"/>
      <c r="B57" s="9" t="n"/>
      <c r="C57" s="9" t="n"/>
      <c r="D57" s="9" t="n"/>
      <c r="E57" s="9" t="n"/>
      <c r="F57" s="14" t="n"/>
      <c r="G57" s="14" t="n"/>
      <c r="H57" s="11">
        <f>IF(AND(F57="",G57=""),"",G57-F57)</f>
        <v/>
      </c>
      <c r="I57" s="9" t="n"/>
      <c r="J57" s="9" t="n"/>
      <c r="K57" s="9" t="n"/>
      <c r="L57" s="15">
        <f>IF(H57="","",IF(H57&gt;0,"Win",IF(H57&lt;0,"Loss","Even")))</f>
        <v/>
      </c>
      <c r="M57" s="10">
        <f>IF(ISNUMBER(A57),MONTH(A57),"")</f>
        <v/>
      </c>
    </row>
    <row r="58">
      <c r="A58" s="13" t="n"/>
      <c r="B58" s="9" t="n"/>
      <c r="C58" s="9" t="n"/>
      <c r="D58" s="9" t="n"/>
      <c r="E58" s="9" t="n"/>
      <c r="F58" s="14" t="n"/>
      <c r="G58" s="14" t="n"/>
      <c r="H58" s="11">
        <f>IF(AND(F58="",G58=""),"",G58-F58)</f>
        <v/>
      </c>
      <c r="I58" s="9" t="n"/>
      <c r="J58" s="9" t="n"/>
      <c r="K58" s="9" t="n"/>
      <c r="L58" s="15">
        <f>IF(H58="","",IF(H58&gt;0,"Win",IF(H58&lt;0,"Loss","Even")))</f>
        <v/>
      </c>
      <c r="M58" s="10">
        <f>IF(ISNUMBER(A58),MONTH(A58),"")</f>
        <v/>
      </c>
    </row>
    <row r="59">
      <c r="A59" s="13" t="n"/>
      <c r="B59" s="9" t="n"/>
      <c r="C59" s="9" t="n"/>
      <c r="D59" s="9" t="n"/>
      <c r="E59" s="9" t="n"/>
      <c r="F59" s="14" t="n"/>
      <c r="G59" s="14" t="n"/>
      <c r="H59" s="11">
        <f>IF(AND(F59="",G59=""),"",G59-F59)</f>
        <v/>
      </c>
      <c r="I59" s="9" t="n"/>
      <c r="J59" s="9" t="n"/>
      <c r="K59" s="9" t="n"/>
      <c r="L59" s="15">
        <f>IF(H59="","",IF(H59&gt;0,"Win",IF(H59&lt;0,"Loss","Even")))</f>
        <v/>
      </c>
      <c r="M59" s="10">
        <f>IF(ISNUMBER(A59),MONTH(A59),"")</f>
        <v/>
      </c>
    </row>
    <row r="60">
      <c r="A60" s="13" t="n"/>
      <c r="B60" s="9" t="n"/>
      <c r="C60" s="9" t="n"/>
      <c r="D60" s="9" t="n"/>
      <c r="E60" s="9" t="n"/>
      <c r="F60" s="14" t="n"/>
      <c r="G60" s="14" t="n"/>
      <c r="H60" s="11">
        <f>IF(AND(F60="",G60=""),"",G60-F60)</f>
        <v/>
      </c>
      <c r="I60" s="9" t="n"/>
      <c r="J60" s="9" t="n"/>
      <c r="K60" s="9" t="n"/>
      <c r="L60" s="15">
        <f>IF(H60="","",IF(H60&gt;0,"Win",IF(H60&lt;0,"Loss","Even")))</f>
        <v/>
      </c>
      <c r="M60" s="10">
        <f>IF(ISNUMBER(A60),MONTH(A60),"")</f>
        <v/>
      </c>
    </row>
    <row r="61">
      <c r="A61" s="13" t="n"/>
      <c r="B61" s="9" t="n"/>
      <c r="C61" s="9" t="n"/>
      <c r="D61" s="9" t="n"/>
      <c r="E61" s="9" t="n"/>
      <c r="F61" s="14" t="n"/>
      <c r="G61" s="14" t="n"/>
      <c r="H61" s="11">
        <f>IF(AND(F61="",G61=""),"",G61-F61)</f>
        <v/>
      </c>
      <c r="I61" s="9" t="n"/>
      <c r="J61" s="9" t="n"/>
      <c r="K61" s="9" t="n"/>
      <c r="L61" s="15">
        <f>IF(H61="","",IF(H61&gt;0,"Win",IF(H61&lt;0,"Loss","Even")))</f>
        <v/>
      </c>
      <c r="M61" s="10">
        <f>IF(ISNUMBER(A61),MONTH(A61),"")</f>
        <v/>
      </c>
    </row>
    <row r="62">
      <c r="A62" s="13" t="n"/>
      <c r="B62" s="9" t="n"/>
      <c r="C62" s="9" t="n"/>
      <c r="D62" s="9" t="n"/>
      <c r="E62" s="9" t="n"/>
      <c r="F62" s="14" t="n"/>
      <c r="G62" s="14" t="n"/>
      <c r="H62" s="11">
        <f>IF(AND(F62="",G62=""),"",G62-F62)</f>
        <v/>
      </c>
      <c r="I62" s="9" t="n"/>
      <c r="J62" s="9" t="n"/>
      <c r="K62" s="9" t="n"/>
      <c r="L62" s="15">
        <f>IF(H62="","",IF(H62&gt;0,"Win",IF(H62&lt;0,"Loss","Even")))</f>
        <v/>
      </c>
      <c r="M62" s="10">
        <f>IF(ISNUMBER(A62),MONTH(A62),"")</f>
        <v/>
      </c>
    </row>
    <row r="63">
      <c r="A63" s="13" t="n"/>
      <c r="B63" s="9" t="n"/>
      <c r="C63" s="9" t="n"/>
      <c r="D63" s="9" t="n"/>
      <c r="E63" s="9" t="n"/>
      <c r="F63" s="14" t="n"/>
      <c r="G63" s="14" t="n"/>
      <c r="H63" s="11">
        <f>IF(AND(F63="",G63=""),"",G63-F63)</f>
        <v/>
      </c>
      <c r="I63" s="9" t="n"/>
      <c r="J63" s="9" t="n"/>
      <c r="K63" s="9" t="n"/>
      <c r="L63" s="15">
        <f>IF(H63="","",IF(H63&gt;0,"Win",IF(H63&lt;0,"Loss","Even")))</f>
        <v/>
      </c>
      <c r="M63" s="10">
        <f>IF(ISNUMBER(A63),MONTH(A63),"")</f>
        <v/>
      </c>
    </row>
    <row r="64">
      <c r="A64" s="13" t="n"/>
      <c r="B64" s="9" t="n"/>
      <c r="C64" s="9" t="n"/>
      <c r="D64" s="9" t="n"/>
      <c r="E64" s="9" t="n"/>
      <c r="F64" s="14" t="n"/>
      <c r="G64" s="14" t="n"/>
      <c r="H64" s="11">
        <f>IF(AND(F64="",G64=""),"",G64-F64)</f>
        <v/>
      </c>
      <c r="I64" s="9" t="n"/>
      <c r="J64" s="9" t="n"/>
      <c r="K64" s="9" t="n"/>
      <c r="L64" s="15">
        <f>IF(H64="","",IF(H64&gt;0,"Win",IF(H64&lt;0,"Loss","Even")))</f>
        <v/>
      </c>
      <c r="M64" s="10">
        <f>IF(ISNUMBER(A64),MONTH(A64),"")</f>
        <v/>
      </c>
    </row>
    <row r="65">
      <c r="A65" s="13" t="n"/>
      <c r="B65" s="9" t="n"/>
      <c r="C65" s="9" t="n"/>
      <c r="D65" s="9" t="n"/>
      <c r="E65" s="9" t="n"/>
      <c r="F65" s="14" t="n"/>
      <c r="G65" s="14" t="n"/>
      <c r="H65" s="11">
        <f>IF(AND(F65="",G65=""),"",G65-F65)</f>
        <v/>
      </c>
      <c r="I65" s="9" t="n"/>
      <c r="J65" s="9" t="n"/>
      <c r="K65" s="9" t="n"/>
      <c r="L65" s="15">
        <f>IF(H65="","",IF(H65&gt;0,"Win",IF(H65&lt;0,"Loss","Even")))</f>
        <v/>
      </c>
      <c r="M65" s="10">
        <f>IF(ISNUMBER(A65),MONTH(A65),"")</f>
        <v/>
      </c>
    </row>
    <row r="66">
      <c r="A66" s="13" t="n"/>
      <c r="B66" s="9" t="n"/>
      <c r="C66" s="9" t="n"/>
      <c r="D66" s="9" t="n"/>
      <c r="E66" s="9" t="n"/>
      <c r="F66" s="14" t="n"/>
      <c r="G66" s="14" t="n"/>
      <c r="H66" s="11">
        <f>IF(AND(F66="",G66=""),"",G66-F66)</f>
        <v/>
      </c>
      <c r="I66" s="9" t="n"/>
      <c r="J66" s="9" t="n"/>
      <c r="K66" s="9" t="n"/>
      <c r="L66" s="15">
        <f>IF(H66="","",IF(H66&gt;0,"Win",IF(H66&lt;0,"Loss","Even")))</f>
        <v/>
      </c>
      <c r="M66" s="10">
        <f>IF(ISNUMBER(A66),MONTH(A66),"")</f>
        <v/>
      </c>
    </row>
    <row r="67">
      <c r="A67" s="13" t="n"/>
      <c r="B67" s="9" t="n"/>
      <c r="C67" s="9" t="n"/>
      <c r="D67" s="9" t="n"/>
      <c r="E67" s="9" t="n"/>
      <c r="F67" s="14" t="n"/>
      <c r="G67" s="14" t="n"/>
      <c r="H67" s="11">
        <f>IF(AND(F67="",G67=""),"",G67-F67)</f>
        <v/>
      </c>
      <c r="I67" s="9" t="n"/>
      <c r="J67" s="9" t="n"/>
      <c r="K67" s="9" t="n"/>
      <c r="L67" s="15">
        <f>IF(H67="","",IF(H67&gt;0,"Win",IF(H67&lt;0,"Loss","Even")))</f>
        <v/>
      </c>
      <c r="M67" s="10">
        <f>IF(ISNUMBER(A67),MONTH(A67),"")</f>
        <v/>
      </c>
    </row>
    <row r="68">
      <c r="A68" s="13" t="n"/>
      <c r="B68" s="9" t="n"/>
      <c r="C68" s="9" t="n"/>
      <c r="D68" s="9" t="n"/>
      <c r="E68" s="9" t="n"/>
      <c r="F68" s="14" t="n"/>
      <c r="G68" s="14" t="n"/>
      <c r="H68" s="11">
        <f>IF(AND(F68="",G68=""),"",G68-F68)</f>
        <v/>
      </c>
      <c r="I68" s="9" t="n"/>
      <c r="J68" s="9" t="n"/>
      <c r="K68" s="9" t="n"/>
      <c r="L68" s="15">
        <f>IF(H68="","",IF(H68&gt;0,"Win",IF(H68&lt;0,"Loss","Even")))</f>
        <v/>
      </c>
      <c r="M68" s="10">
        <f>IF(ISNUMBER(A68),MONTH(A68),"")</f>
        <v/>
      </c>
    </row>
    <row r="69">
      <c r="A69" s="13" t="n"/>
      <c r="B69" s="9" t="n"/>
      <c r="C69" s="9" t="n"/>
      <c r="D69" s="9" t="n"/>
      <c r="E69" s="9" t="n"/>
      <c r="F69" s="14" t="n"/>
      <c r="G69" s="14" t="n"/>
      <c r="H69" s="11">
        <f>IF(AND(F69="",G69=""),"",G69-F69)</f>
        <v/>
      </c>
      <c r="I69" s="9" t="n"/>
      <c r="J69" s="9" t="n"/>
      <c r="K69" s="9" t="n"/>
      <c r="L69" s="15">
        <f>IF(H69="","",IF(H69&gt;0,"Win",IF(H69&lt;0,"Loss","Even")))</f>
        <v/>
      </c>
      <c r="M69" s="10">
        <f>IF(ISNUMBER(A69),MONTH(A69),"")</f>
        <v/>
      </c>
    </row>
    <row r="70">
      <c r="A70" s="13" t="n"/>
      <c r="B70" s="9" t="n"/>
      <c r="C70" s="9" t="n"/>
      <c r="D70" s="9" t="n"/>
      <c r="E70" s="9" t="n"/>
      <c r="F70" s="14" t="n"/>
      <c r="G70" s="14" t="n"/>
      <c r="H70" s="11">
        <f>IF(AND(F70="",G70=""),"",G70-F70)</f>
        <v/>
      </c>
      <c r="I70" s="9" t="n"/>
      <c r="J70" s="9" t="n"/>
      <c r="K70" s="9" t="n"/>
      <c r="L70" s="15">
        <f>IF(H70="","",IF(H70&gt;0,"Win",IF(H70&lt;0,"Loss","Even")))</f>
        <v/>
      </c>
      <c r="M70" s="10">
        <f>IF(ISNUMBER(A70),MONTH(A70),"")</f>
        <v/>
      </c>
    </row>
    <row r="71">
      <c r="A71" s="13" t="n"/>
      <c r="B71" s="9" t="n"/>
      <c r="C71" s="9" t="n"/>
      <c r="D71" s="9" t="n"/>
      <c r="E71" s="9" t="n"/>
      <c r="F71" s="14" t="n"/>
      <c r="G71" s="14" t="n"/>
      <c r="H71" s="11">
        <f>IF(AND(F71="",G71=""),"",G71-F71)</f>
        <v/>
      </c>
      <c r="I71" s="9" t="n"/>
      <c r="J71" s="9" t="n"/>
      <c r="K71" s="9" t="n"/>
      <c r="L71" s="15">
        <f>IF(H71="","",IF(H71&gt;0,"Win",IF(H71&lt;0,"Loss","Even")))</f>
        <v/>
      </c>
      <c r="M71" s="10">
        <f>IF(ISNUMBER(A71),MONTH(A71),"")</f>
        <v/>
      </c>
    </row>
    <row r="72">
      <c r="A72" s="13" t="n"/>
      <c r="B72" s="9" t="n"/>
      <c r="C72" s="9" t="n"/>
      <c r="D72" s="9" t="n"/>
      <c r="E72" s="9" t="n"/>
      <c r="F72" s="14" t="n"/>
      <c r="G72" s="14" t="n"/>
      <c r="H72" s="11">
        <f>IF(AND(F72="",G72=""),"",G72-F72)</f>
        <v/>
      </c>
      <c r="I72" s="9" t="n"/>
      <c r="J72" s="9" t="n"/>
      <c r="K72" s="9" t="n"/>
      <c r="L72" s="15">
        <f>IF(H72="","",IF(H72&gt;0,"Win",IF(H72&lt;0,"Loss","Even")))</f>
        <v/>
      </c>
      <c r="M72" s="10">
        <f>IF(ISNUMBER(A72),MONTH(A72),"")</f>
        <v/>
      </c>
    </row>
    <row r="73">
      <c r="A73" s="13" t="n"/>
      <c r="B73" s="9" t="n"/>
      <c r="C73" s="9" t="n"/>
      <c r="D73" s="9" t="n"/>
      <c r="E73" s="9" t="n"/>
      <c r="F73" s="14" t="n"/>
      <c r="G73" s="14" t="n"/>
      <c r="H73" s="11">
        <f>IF(AND(F73="",G73=""),"",G73-F73)</f>
        <v/>
      </c>
      <c r="I73" s="9" t="n"/>
      <c r="J73" s="9" t="n"/>
      <c r="K73" s="9" t="n"/>
      <c r="L73" s="15">
        <f>IF(H73="","",IF(H73&gt;0,"Win",IF(H73&lt;0,"Loss","Even")))</f>
        <v/>
      </c>
      <c r="M73" s="10">
        <f>IF(ISNUMBER(A73),MONTH(A73),"")</f>
        <v/>
      </c>
    </row>
    <row r="74">
      <c r="A74" s="13" t="n"/>
      <c r="B74" s="9" t="n"/>
      <c r="C74" s="9" t="n"/>
      <c r="D74" s="9" t="n"/>
      <c r="E74" s="9" t="n"/>
      <c r="F74" s="14" t="n"/>
      <c r="G74" s="14" t="n"/>
      <c r="H74" s="11">
        <f>IF(AND(F74="",G74=""),"",G74-F74)</f>
        <v/>
      </c>
      <c r="I74" s="9" t="n"/>
      <c r="J74" s="9" t="n"/>
      <c r="K74" s="9" t="n"/>
      <c r="L74" s="15">
        <f>IF(H74="","",IF(H74&gt;0,"Win",IF(H74&lt;0,"Loss","Even")))</f>
        <v/>
      </c>
      <c r="M74" s="10">
        <f>IF(ISNUMBER(A74),MONTH(A74),"")</f>
        <v/>
      </c>
    </row>
    <row r="75">
      <c r="A75" s="13" t="n"/>
      <c r="B75" s="9" t="n"/>
      <c r="C75" s="9" t="n"/>
      <c r="D75" s="9" t="n"/>
      <c r="E75" s="9" t="n"/>
      <c r="F75" s="14" t="n"/>
      <c r="G75" s="14" t="n"/>
      <c r="H75" s="11">
        <f>IF(AND(F75="",G75=""),"",G75-F75)</f>
        <v/>
      </c>
      <c r="I75" s="9" t="n"/>
      <c r="J75" s="9" t="n"/>
      <c r="K75" s="9" t="n"/>
      <c r="L75" s="15">
        <f>IF(H75="","",IF(H75&gt;0,"Win",IF(H75&lt;0,"Loss","Even")))</f>
        <v/>
      </c>
      <c r="M75" s="10">
        <f>IF(ISNUMBER(A75),MONTH(A75),"")</f>
        <v/>
      </c>
    </row>
    <row r="76">
      <c r="A76" s="13" t="n"/>
      <c r="B76" s="9" t="n"/>
      <c r="C76" s="9" t="n"/>
      <c r="D76" s="9" t="n"/>
      <c r="E76" s="9" t="n"/>
      <c r="F76" s="14" t="n"/>
      <c r="G76" s="14" t="n"/>
      <c r="H76" s="11">
        <f>IF(AND(F76="",G76=""),"",G76-F76)</f>
        <v/>
      </c>
      <c r="I76" s="9" t="n"/>
      <c r="J76" s="9" t="n"/>
      <c r="K76" s="9" t="n"/>
      <c r="L76" s="15">
        <f>IF(H76="","",IF(H76&gt;0,"Win",IF(H76&lt;0,"Loss","Even")))</f>
        <v/>
      </c>
      <c r="M76" s="10">
        <f>IF(ISNUMBER(A76),MONTH(A76),"")</f>
        <v/>
      </c>
    </row>
    <row r="77">
      <c r="A77" s="13" t="n"/>
      <c r="B77" s="9" t="n"/>
      <c r="C77" s="9" t="n"/>
      <c r="D77" s="9" t="n"/>
      <c r="E77" s="9" t="n"/>
      <c r="F77" s="14" t="n"/>
      <c r="G77" s="14" t="n"/>
      <c r="H77" s="11">
        <f>IF(AND(F77="",G77=""),"",G77-F77)</f>
        <v/>
      </c>
      <c r="I77" s="9" t="n"/>
      <c r="J77" s="9" t="n"/>
      <c r="K77" s="9" t="n"/>
      <c r="L77" s="15">
        <f>IF(H77="","",IF(H77&gt;0,"Win",IF(H77&lt;0,"Loss","Even")))</f>
        <v/>
      </c>
      <c r="M77" s="10">
        <f>IF(ISNUMBER(A77),MONTH(A77),"")</f>
        <v/>
      </c>
    </row>
    <row r="78">
      <c r="A78" s="13" t="n"/>
      <c r="B78" s="9" t="n"/>
      <c r="C78" s="9" t="n"/>
      <c r="D78" s="9" t="n"/>
      <c r="E78" s="9" t="n"/>
      <c r="F78" s="14" t="n"/>
      <c r="G78" s="14" t="n"/>
      <c r="H78" s="11">
        <f>IF(AND(F78="",G78=""),"",G78-F78)</f>
        <v/>
      </c>
      <c r="I78" s="9" t="n"/>
      <c r="J78" s="9" t="n"/>
      <c r="K78" s="9" t="n"/>
      <c r="L78" s="15">
        <f>IF(H78="","",IF(H78&gt;0,"Win",IF(H78&lt;0,"Loss","Even")))</f>
        <v/>
      </c>
      <c r="M78" s="10">
        <f>IF(ISNUMBER(A78),MONTH(A78),"")</f>
        <v/>
      </c>
    </row>
    <row r="79">
      <c r="A79" s="13" t="n"/>
      <c r="B79" s="9" t="n"/>
      <c r="C79" s="9" t="n"/>
      <c r="D79" s="9" t="n"/>
      <c r="E79" s="9" t="n"/>
      <c r="F79" s="14" t="n"/>
      <c r="G79" s="14" t="n"/>
      <c r="H79" s="11">
        <f>IF(AND(F79="",G79=""),"",G79-F79)</f>
        <v/>
      </c>
      <c r="I79" s="9" t="n"/>
      <c r="J79" s="9" t="n"/>
      <c r="K79" s="9" t="n"/>
      <c r="L79" s="15">
        <f>IF(H79="","",IF(H79&gt;0,"Win",IF(H79&lt;0,"Loss","Even")))</f>
        <v/>
      </c>
      <c r="M79" s="10">
        <f>IF(ISNUMBER(A79),MONTH(A79),"")</f>
        <v/>
      </c>
    </row>
    <row r="80">
      <c r="A80" s="13" t="n"/>
      <c r="B80" s="9" t="n"/>
      <c r="C80" s="9" t="n"/>
      <c r="D80" s="9" t="n"/>
      <c r="E80" s="9" t="n"/>
      <c r="F80" s="14" t="n"/>
      <c r="G80" s="14" t="n"/>
      <c r="H80" s="11">
        <f>IF(AND(F80="",G80=""),"",G80-F80)</f>
        <v/>
      </c>
      <c r="I80" s="9" t="n"/>
      <c r="J80" s="9" t="n"/>
      <c r="K80" s="9" t="n"/>
      <c r="L80" s="15">
        <f>IF(H80="","",IF(H80&gt;0,"Win",IF(H80&lt;0,"Loss","Even")))</f>
        <v/>
      </c>
      <c r="M80" s="10">
        <f>IF(ISNUMBER(A80),MONTH(A80),"")</f>
        <v/>
      </c>
    </row>
    <row r="81">
      <c r="A81" s="13" t="n"/>
      <c r="B81" s="9" t="n"/>
      <c r="C81" s="9" t="n"/>
      <c r="D81" s="9" t="n"/>
      <c r="E81" s="9" t="n"/>
      <c r="F81" s="14" t="n"/>
      <c r="G81" s="14" t="n"/>
      <c r="H81" s="11">
        <f>IF(AND(F81="",G81=""),"",G81-F81)</f>
        <v/>
      </c>
      <c r="I81" s="9" t="n"/>
      <c r="J81" s="9" t="n"/>
      <c r="K81" s="9" t="n"/>
      <c r="L81" s="15">
        <f>IF(H81="","",IF(H81&gt;0,"Win",IF(H81&lt;0,"Loss","Even")))</f>
        <v/>
      </c>
      <c r="M81" s="10">
        <f>IF(ISNUMBER(A81),MONTH(A81),"")</f>
        <v/>
      </c>
    </row>
    <row r="82">
      <c r="A82" s="13" t="n"/>
      <c r="B82" s="9" t="n"/>
      <c r="C82" s="9" t="n"/>
      <c r="D82" s="9" t="n"/>
      <c r="E82" s="9" t="n"/>
      <c r="F82" s="14" t="n"/>
      <c r="G82" s="14" t="n"/>
      <c r="H82" s="11">
        <f>IF(AND(F82="",G82=""),"",G82-F82)</f>
        <v/>
      </c>
      <c r="I82" s="9" t="n"/>
      <c r="J82" s="9" t="n"/>
      <c r="K82" s="9" t="n"/>
      <c r="L82" s="15">
        <f>IF(H82="","",IF(H82&gt;0,"Win",IF(H82&lt;0,"Loss","Even")))</f>
        <v/>
      </c>
      <c r="M82" s="10">
        <f>IF(ISNUMBER(A82),MONTH(A82),"")</f>
        <v/>
      </c>
    </row>
    <row r="83">
      <c r="A83" s="13" t="n"/>
      <c r="B83" s="9" t="n"/>
      <c r="C83" s="9" t="n"/>
      <c r="D83" s="9" t="n"/>
      <c r="E83" s="9" t="n"/>
      <c r="F83" s="14" t="n"/>
      <c r="G83" s="14" t="n"/>
      <c r="H83" s="11">
        <f>IF(AND(F83="",G83=""),"",G83-F83)</f>
        <v/>
      </c>
      <c r="I83" s="9" t="n"/>
      <c r="J83" s="9" t="n"/>
      <c r="K83" s="9" t="n"/>
      <c r="L83" s="15">
        <f>IF(H83="","",IF(H83&gt;0,"Win",IF(H83&lt;0,"Loss","Even")))</f>
        <v/>
      </c>
      <c r="M83" s="10">
        <f>IF(ISNUMBER(A83),MONTH(A83),"")</f>
        <v/>
      </c>
    </row>
    <row r="84">
      <c r="A84" s="13" t="n"/>
      <c r="B84" s="9" t="n"/>
      <c r="C84" s="9" t="n"/>
      <c r="D84" s="9" t="n"/>
      <c r="E84" s="9" t="n"/>
      <c r="F84" s="14" t="n"/>
      <c r="G84" s="14" t="n"/>
      <c r="H84" s="11">
        <f>IF(AND(F84="",G84=""),"",G84-F84)</f>
        <v/>
      </c>
      <c r="I84" s="9" t="n"/>
      <c r="J84" s="9" t="n"/>
      <c r="K84" s="9" t="n"/>
      <c r="L84" s="15">
        <f>IF(H84="","",IF(H84&gt;0,"Win",IF(H84&lt;0,"Loss","Even")))</f>
        <v/>
      </c>
      <c r="M84" s="10">
        <f>IF(ISNUMBER(A84),MONTH(A84),"")</f>
        <v/>
      </c>
    </row>
    <row r="85">
      <c r="A85" s="13" t="n"/>
      <c r="B85" s="9" t="n"/>
      <c r="C85" s="9" t="n"/>
      <c r="D85" s="9" t="n"/>
      <c r="E85" s="9" t="n"/>
      <c r="F85" s="14" t="n"/>
      <c r="G85" s="14" t="n"/>
      <c r="H85" s="11">
        <f>IF(AND(F85="",G85=""),"",G85-F85)</f>
        <v/>
      </c>
      <c r="I85" s="9" t="n"/>
      <c r="J85" s="9" t="n"/>
      <c r="K85" s="9" t="n"/>
      <c r="L85" s="15">
        <f>IF(H85="","",IF(H85&gt;0,"Win",IF(H85&lt;0,"Loss","Even")))</f>
        <v/>
      </c>
      <c r="M85" s="10">
        <f>IF(ISNUMBER(A85),MONTH(A85),"")</f>
        <v/>
      </c>
    </row>
    <row r="86">
      <c r="A86" s="13" t="n"/>
      <c r="B86" s="9" t="n"/>
      <c r="C86" s="9" t="n"/>
      <c r="D86" s="9" t="n"/>
      <c r="E86" s="9" t="n"/>
      <c r="F86" s="14" t="n"/>
      <c r="G86" s="14" t="n"/>
      <c r="H86" s="11">
        <f>IF(AND(F86="",G86=""),"",G86-F86)</f>
        <v/>
      </c>
      <c r="I86" s="9" t="n"/>
      <c r="J86" s="9" t="n"/>
      <c r="K86" s="9" t="n"/>
      <c r="L86" s="15">
        <f>IF(H86="","",IF(H86&gt;0,"Win",IF(H86&lt;0,"Loss","Even")))</f>
        <v/>
      </c>
      <c r="M86" s="10">
        <f>IF(ISNUMBER(A86),MONTH(A86),"")</f>
        <v/>
      </c>
    </row>
    <row r="87">
      <c r="A87" s="13" t="n"/>
      <c r="B87" s="9" t="n"/>
      <c r="C87" s="9" t="n"/>
      <c r="D87" s="9" t="n"/>
      <c r="E87" s="9" t="n"/>
      <c r="F87" s="14" t="n"/>
      <c r="G87" s="14" t="n"/>
      <c r="H87" s="11">
        <f>IF(AND(F87="",G87=""),"",G87-F87)</f>
        <v/>
      </c>
      <c r="I87" s="9" t="n"/>
      <c r="J87" s="9" t="n"/>
      <c r="K87" s="9" t="n"/>
      <c r="L87" s="15">
        <f>IF(H87="","",IF(H87&gt;0,"Win",IF(H87&lt;0,"Loss","Even")))</f>
        <v/>
      </c>
      <c r="M87" s="10">
        <f>IF(ISNUMBER(A87),MONTH(A87),"")</f>
        <v/>
      </c>
    </row>
    <row r="88">
      <c r="A88" s="13" t="n"/>
      <c r="B88" s="9" t="n"/>
      <c r="C88" s="9" t="n"/>
      <c r="D88" s="9" t="n"/>
      <c r="E88" s="9" t="n"/>
      <c r="F88" s="14" t="n"/>
      <c r="G88" s="14" t="n"/>
      <c r="H88" s="11">
        <f>IF(AND(F88="",G88=""),"",G88-F88)</f>
        <v/>
      </c>
      <c r="I88" s="9" t="n"/>
      <c r="J88" s="9" t="n"/>
      <c r="K88" s="9" t="n"/>
      <c r="L88" s="15">
        <f>IF(H88="","",IF(H88&gt;0,"Win",IF(H88&lt;0,"Loss","Even")))</f>
        <v/>
      </c>
      <c r="M88" s="10">
        <f>IF(ISNUMBER(A88),MONTH(A88),"")</f>
        <v/>
      </c>
    </row>
    <row r="89">
      <c r="A89" s="13" t="n"/>
      <c r="B89" s="9" t="n"/>
      <c r="C89" s="9" t="n"/>
      <c r="D89" s="9" t="n"/>
      <c r="E89" s="9" t="n"/>
      <c r="F89" s="14" t="n"/>
      <c r="G89" s="14" t="n"/>
      <c r="H89" s="11">
        <f>IF(AND(F89="",G89=""),"",G89-F89)</f>
        <v/>
      </c>
      <c r="I89" s="9" t="n"/>
      <c r="J89" s="9" t="n"/>
      <c r="K89" s="9" t="n"/>
      <c r="L89" s="15">
        <f>IF(H89="","",IF(H89&gt;0,"Win",IF(H89&lt;0,"Loss","Even")))</f>
        <v/>
      </c>
      <c r="M89" s="10">
        <f>IF(ISNUMBER(A89),MONTH(A89),"")</f>
        <v/>
      </c>
    </row>
    <row r="90">
      <c r="A90" s="13" t="n"/>
      <c r="B90" s="9" t="n"/>
      <c r="C90" s="9" t="n"/>
      <c r="D90" s="9" t="n"/>
      <c r="E90" s="9" t="n"/>
      <c r="F90" s="14" t="n"/>
      <c r="G90" s="14" t="n"/>
      <c r="H90" s="11">
        <f>IF(AND(F90="",G90=""),"",G90-F90)</f>
        <v/>
      </c>
      <c r="I90" s="9" t="n"/>
      <c r="J90" s="9" t="n"/>
      <c r="K90" s="9" t="n"/>
      <c r="L90" s="15">
        <f>IF(H90="","",IF(H90&gt;0,"Win",IF(H90&lt;0,"Loss","Even")))</f>
        <v/>
      </c>
      <c r="M90" s="10">
        <f>IF(ISNUMBER(A90),MONTH(A90),"")</f>
        <v/>
      </c>
    </row>
    <row r="91">
      <c r="A91" s="13" t="n"/>
      <c r="B91" s="9" t="n"/>
      <c r="C91" s="9" t="n"/>
      <c r="D91" s="9" t="n"/>
      <c r="E91" s="9" t="n"/>
      <c r="F91" s="14" t="n"/>
      <c r="G91" s="14" t="n"/>
      <c r="H91" s="11">
        <f>IF(AND(F91="",G91=""),"",G91-F91)</f>
        <v/>
      </c>
      <c r="I91" s="9" t="n"/>
      <c r="J91" s="9" t="n"/>
      <c r="K91" s="9" t="n"/>
      <c r="L91" s="15">
        <f>IF(H91="","",IF(H91&gt;0,"Win",IF(H91&lt;0,"Loss","Even")))</f>
        <v/>
      </c>
      <c r="M91" s="10">
        <f>IF(ISNUMBER(A91),MONTH(A91),"")</f>
        <v/>
      </c>
    </row>
    <row r="92">
      <c r="A92" s="13" t="n"/>
      <c r="B92" s="9" t="n"/>
      <c r="C92" s="9" t="n"/>
      <c r="D92" s="9" t="n"/>
      <c r="E92" s="9" t="n"/>
      <c r="F92" s="14" t="n"/>
      <c r="G92" s="14" t="n"/>
      <c r="H92" s="11">
        <f>IF(AND(F92="",G92=""),"",G92-F92)</f>
        <v/>
      </c>
      <c r="I92" s="9" t="n"/>
      <c r="J92" s="9" t="n"/>
      <c r="K92" s="9" t="n"/>
      <c r="L92" s="15">
        <f>IF(H92="","",IF(H92&gt;0,"Win",IF(H92&lt;0,"Loss","Even")))</f>
        <v/>
      </c>
      <c r="M92" s="10">
        <f>IF(ISNUMBER(A92),MONTH(A92),"")</f>
        <v/>
      </c>
    </row>
    <row r="93">
      <c r="A93" s="13" t="n"/>
      <c r="B93" s="9" t="n"/>
      <c r="C93" s="9" t="n"/>
      <c r="D93" s="9" t="n"/>
      <c r="E93" s="9" t="n"/>
      <c r="F93" s="14" t="n"/>
      <c r="G93" s="14" t="n"/>
      <c r="H93" s="11">
        <f>IF(AND(F93="",G93=""),"",G93-F93)</f>
        <v/>
      </c>
      <c r="I93" s="9" t="n"/>
      <c r="J93" s="9" t="n"/>
      <c r="K93" s="9" t="n"/>
      <c r="L93" s="15">
        <f>IF(H93="","",IF(H93&gt;0,"Win",IF(H93&lt;0,"Loss","Even")))</f>
        <v/>
      </c>
      <c r="M93" s="10">
        <f>IF(ISNUMBER(A93),MONTH(A93),"")</f>
        <v/>
      </c>
    </row>
    <row r="94">
      <c r="A94" s="13" t="n"/>
      <c r="B94" s="9" t="n"/>
      <c r="C94" s="9" t="n"/>
      <c r="D94" s="9" t="n"/>
      <c r="E94" s="9" t="n"/>
      <c r="F94" s="14" t="n"/>
      <c r="G94" s="14" t="n"/>
      <c r="H94" s="11">
        <f>IF(AND(F94="",G94=""),"",G94-F94)</f>
        <v/>
      </c>
      <c r="I94" s="9" t="n"/>
      <c r="J94" s="9" t="n"/>
      <c r="K94" s="9" t="n"/>
      <c r="L94" s="15">
        <f>IF(H94="","",IF(H94&gt;0,"Win",IF(H94&lt;0,"Loss","Even")))</f>
        <v/>
      </c>
      <c r="M94" s="10">
        <f>IF(ISNUMBER(A94),MONTH(A94),"")</f>
        <v/>
      </c>
    </row>
    <row r="95">
      <c r="A95" s="13" t="n"/>
      <c r="B95" s="9" t="n"/>
      <c r="C95" s="9" t="n"/>
      <c r="D95" s="9" t="n"/>
      <c r="E95" s="9" t="n"/>
      <c r="F95" s="14" t="n"/>
      <c r="G95" s="14" t="n"/>
      <c r="H95" s="11">
        <f>IF(AND(F95="",G95=""),"",G95-F95)</f>
        <v/>
      </c>
      <c r="I95" s="9" t="n"/>
      <c r="J95" s="9" t="n"/>
      <c r="K95" s="9" t="n"/>
      <c r="L95" s="15">
        <f>IF(H95="","",IF(H95&gt;0,"Win",IF(H95&lt;0,"Loss","Even")))</f>
        <v/>
      </c>
      <c r="M95" s="10">
        <f>IF(ISNUMBER(A95),MONTH(A95),"")</f>
        <v/>
      </c>
    </row>
    <row r="96">
      <c r="A96" s="13" t="n"/>
      <c r="B96" s="9" t="n"/>
      <c r="C96" s="9" t="n"/>
      <c r="D96" s="9" t="n"/>
      <c r="E96" s="9" t="n"/>
      <c r="F96" s="14" t="n"/>
      <c r="G96" s="14" t="n"/>
      <c r="H96" s="11">
        <f>IF(AND(F96="",G96=""),"",G96-F96)</f>
        <v/>
      </c>
      <c r="I96" s="9" t="n"/>
      <c r="J96" s="9" t="n"/>
      <c r="K96" s="9" t="n"/>
      <c r="L96" s="15">
        <f>IF(H96="","",IF(H96&gt;0,"Win",IF(H96&lt;0,"Loss","Even")))</f>
        <v/>
      </c>
      <c r="M96" s="10">
        <f>IF(ISNUMBER(A96),MONTH(A96),"")</f>
        <v/>
      </c>
    </row>
    <row r="97">
      <c r="A97" s="13" t="n"/>
      <c r="B97" s="9" t="n"/>
      <c r="C97" s="9" t="n"/>
      <c r="D97" s="9" t="n"/>
      <c r="E97" s="9" t="n"/>
      <c r="F97" s="14" t="n"/>
      <c r="G97" s="14" t="n"/>
      <c r="H97" s="11">
        <f>IF(AND(F97="",G97=""),"",G97-F97)</f>
        <v/>
      </c>
      <c r="I97" s="9" t="n"/>
      <c r="J97" s="9" t="n"/>
      <c r="K97" s="9" t="n"/>
      <c r="L97" s="15">
        <f>IF(H97="","",IF(H97&gt;0,"Win",IF(H97&lt;0,"Loss","Even")))</f>
        <v/>
      </c>
      <c r="M97" s="10">
        <f>IF(ISNUMBER(A97),MONTH(A97),"")</f>
        <v/>
      </c>
    </row>
    <row r="98">
      <c r="A98" s="13" t="n"/>
      <c r="B98" s="9" t="n"/>
      <c r="C98" s="9" t="n"/>
      <c r="D98" s="9" t="n"/>
      <c r="E98" s="9" t="n"/>
      <c r="F98" s="14" t="n"/>
      <c r="G98" s="14" t="n"/>
      <c r="H98" s="11">
        <f>IF(AND(F98="",G98=""),"",G98-F98)</f>
        <v/>
      </c>
      <c r="I98" s="9" t="n"/>
      <c r="J98" s="9" t="n"/>
      <c r="K98" s="9" t="n"/>
      <c r="L98" s="15">
        <f>IF(H98="","",IF(H98&gt;0,"Win",IF(H98&lt;0,"Loss","Even")))</f>
        <v/>
      </c>
      <c r="M98" s="10">
        <f>IF(ISNUMBER(A98),MONTH(A98),"")</f>
        <v/>
      </c>
    </row>
    <row r="99">
      <c r="A99" s="13" t="n"/>
      <c r="B99" s="9" t="n"/>
      <c r="C99" s="9" t="n"/>
      <c r="D99" s="9" t="n"/>
      <c r="E99" s="9" t="n"/>
      <c r="F99" s="14" t="n"/>
      <c r="G99" s="14" t="n"/>
      <c r="H99" s="11">
        <f>IF(AND(F99="",G99=""),"",G99-F99)</f>
        <v/>
      </c>
      <c r="I99" s="9" t="n"/>
      <c r="J99" s="9" t="n"/>
      <c r="K99" s="9" t="n"/>
      <c r="L99" s="15">
        <f>IF(H99="","",IF(H99&gt;0,"Win",IF(H99&lt;0,"Loss","Even")))</f>
        <v/>
      </c>
      <c r="M99" s="10">
        <f>IF(ISNUMBER(A99),MONTH(A99),"")</f>
        <v/>
      </c>
    </row>
    <row r="100">
      <c r="A100" s="13" t="n"/>
      <c r="B100" s="9" t="n"/>
      <c r="C100" s="9" t="n"/>
      <c r="D100" s="9" t="n"/>
      <c r="E100" s="9" t="n"/>
      <c r="F100" s="14" t="n"/>
      <c r="G100" s="14" t="n"/>
      <c r="H100" s="11">
        <f>IF(AND(F100="",G100=""),"",G100-F100)</f>
        <v/>
      </c>
      <c r="I100" s="9" t="n"/>
      <c r="J100" s="9" t="n"/>
      <c r="K100" s="9" t="n"/>
      <c r="L100" s="15">
        <f>IF(H100="","",IF(H100&gt;0,"Win",IF(H100&lt;0,"Loss","Even")))</f>
        <v/>
      </c>
      <c r="M100" s="10">
        <f>IF(ISNUMBER(A100),MONTH(A100),"")</f>
        <v/>
      </c>
    </row>
    <row r="101">
      <c r="A101" s="13" t="n"/>
      <c r="B101" s="9" t="n"/>
      <c r="C101" s="9" t="n"/>
      <c r="D101" s="9" t="n"/>
      <c r="E101" s="9" t="n"/>
      <c r="F101" s="14" t="n"/>
      <c r="G101" s="14" t="n"/>
      <c r="H101" s="11">
        <f>IF(AND(F101="",G101=""),"",G101-F101)</f>
        <v/>
      </c>
      <c r="I101" s="9" t="n"/>
      <c r="J101" s="9" t="n"/>
      <c r="K101" s="9" t="n"/>
      <c r="L101" s="15">
        <f>IF(H101="","",IF(H101&gt;0,"Win",IF(H101&lt;0,"Loss","Even")))</f>
        <v/>
      </c>
      <c r="M101" s="10">
        <f>IF(ISNUMBER(A101),MONTH(A101),"")</f>
        <v/>
      </c>
    </row>
    <row r="102">
      <c r="A102" s="13" t="n"/>
      <c r="B102" s="9" t="n"/>
      <c r="C102" s="9" t="n"/>
      <c r="D102" s="9" t="n"/>
      <c r="E102" s="9" t="n"/>
      <c r="F102" s="14" t="n"/>
      <c r="G102" s="14" t="n"/>
      <c r="H102" s="11">
        <f>IF(AND(F102="",G102=""),"",G102-F102)</f>
        <v/>
      </c>
      <c r="I102" s="9" t="n"/>
      <c r="J102" s="9" t="n"/>
      <c r="K102" s="9" t="n"/>
      <c r="L102" s="15">
        <f>IF(H102="","",IF(H102&gt;0,"Win",IF(H102&lt;0,"Loss","Even")))</f>
        <v/>
      </c>
      <c r="M102" s="10">
        <f>IF(ISNUMBER(A102),MONTH(A102),"")</f>
        <v/>
      </c>
    </row>
    <row r="103">
      <c r="A103" s="13" t="n"/>
      <c r="B103" s="9" t="n"/>
      <c r="C103" s="9" t="n"/>
      <c r="D103" s="9" t="n"/>
      <c r="E103" s="9" t="n"/>
      <c r="F103" s="14" t="n"/>
      <c r="G103" s="14" t="n"/>
      <c r="H103" s="11">
        <f>IF(AND(F103="",G103=""),"",G103-F103)</f>
        <v/>
      </c>
      <c r="I103" s="9" t="n"/>
      <c r="J103" s="9" t="n"/>
      <c r="K103" s="9" t="n"/>
      <c r="L103" s="15">
        <f>IF(H103="","",IF(H103&gt;0,"Win",IF(H103&lt;0,"Loss","Even")))</f>
        <v/>
      </c>
      <c r="M103" s="10">
        <f>IF(ISNUMBER(A103),MONTH(A103),"")</f>
        <v/>
      </c>
    </row>
    <row r="104">
      <c r="A104" s="13" t="n"/>
      <c r="B104" s="9" t="n"/>
      <c r="C104" s="9" t="n"/>
      <c r="D104" s="9" t="n"/>
      <c r="E104" s="9" t="n"/>
      <c r="F104" s="14" t="n"/>
      <c r="G104" s="14" t="n"/>
      <c r="H104" s="11">
        <f>IF(AND(F104="",G104=""),"",G104-F104)</f>
        <v/>
      </c>
      <c r="I104" s="9" t="n"/>
      <c r="J104" s="9" t="n"/>
      <c r="K104" s="9" t="n"/>
      <c r="L104" s="15">
        <f>IF(H104="","",IF(H104&gt;0,"Win",IF(H104&lt;0,"Loss","Even")))</f>
        <v/>
      </c>
      <c r="M104" s="10">
        <f>IF(ISNUMBER(A104),MONTH(A104),"")</f>
        <v/>
      </c>
    </row>
    <row r="105">
      <c r="A105" s="13" t="n"/>
      <c r="B105" s="9" t="n"/>
      <c r="C105" s="9" t="n"/>
      <c r="D105" s="9" t="n"/>
      <c r="E105" s="9" t="n"/>
      <c r="F105" s="14" t="n"/>
      <c r="G105" s="14" t="n"/>
      <c r="H105" s="11">
        <f>IF(AND(F105="",G105=""),"",G105-F105)</f>
        <v/>
      </c>
      <c r="I105" s="9" t="n"/>
      <c r="J105" s="9" t="n"/>
      <c r="K105" s="9" t="n"/>
      <c r="L105" s="15">
        <f>IF(H105="","",IF(H105&gt;0,"Win",IF(H105&lt;0,"Loss","Even")))</f>
        <v/>
      </c>
      <c r="M105" s="10">
        <f>IF(ISNUMBER(A105),MONTH(A105),"")</f>
        <v/>
      </c>
    </row>
    <row r="106">
      <c r="A106" s="13" t="n"/>
      <c r="B106" s="9" t="n"/>
      <c r="C106" s="9" t="n"/>
      <c r="D106" s="9" t="n"/>
      <c r="E106" s="9" t="n"/>
      <c r="F106" s="14" t="n"/>
      <c r="G106" s="14" t="n"/>
      <c r="H106" s="11">
        <f>IF(AND(F106="",G106=""),"",G106-F106)</f>
        <v/>
      </c>
      <c r="I106" s="9" t="n"/>
      <c r="J106" s="9" t="n"/>
      <c r="K106" s="9" t="n"/>
      <c r="L106" s="15">
        <f>IF(H106="","",IF(H106&gt;0,"Win",IF(H106&lt;0,"Loss","Even")))</f>
        <v/>
      </c>
      <c r="M106" s="10">
        <f>IF(ISNUMBER(A106),MONTH(A106),"")</f>
        <v/>
      </c>
    </row>
    <row r="107">
      <c r="A107" s="13" t="n"/>
      <c r="B107" s="9" t="n"/>
      <c r="C107" s="9" t="n"/>
      <c r="D107" s="9" t="n"/>
      <c r="E107" s="9" t="n"/>
      <c r="F107" s="14" t="n"/>
      <c r="G107" s="14" t="n"/>
      <c r="H107" s="11">
        <f>IF(AND(F107="",G107=""),"",G107-F107)</f>
        <v/>
      </c>
      <c r="I107" s="9" t="n"/>
      <c r="J107" s="9" t="n"/>
      <c r="K107" s="9" t="n"/>
      <c r="L107" s="15">
        <f>IF(H107="","",IF(H107&gt;0,"Win",IF(H107&lt;0,"Loss","Even")))</f>
        <v/>
      </c>
      <c r="M107" s="10">
        <f>IF(ISNUMBER(A107),MONTH(A107),"")</f>
        <v/>
      </c>
    </row>
    <row r="108">
      <c r="A108" s="13" t="n"/>
      <c r="B108" s="9" t="n"/>
      <c r="C108" s="9" t="n"/>
      <c r="D108" s="9" t="n"/>
      <c r="E108" s="9" t="n"/>
      <c r="F108" s="14" t="n"/>
      <c r="G108" s="14" t="n"/>
      <c r="H108" s="11">
        <f>IF(AND(F108="",G108=""),"",G108-F108)</f>
        <v/>
      </c>
      <c r="I108" s="9" t="n"/>
      <c r="J108" s="9" t="n"/>
      <c r="K108" s="9" t="n"/>
      <c r="L108" s="15">
        <f>IF(H108="","",IF(H108&gt;0,"Win",IF(H108&lt;0,"Loss","Even")))</f>
        <v/>
      </c>
      <c r="M108" s="10">
        <f>IF(ISNUMBER(A108),MONTH(A108),"")</f>
        <v/>
      </c>
    </row>
    <row r="109">
      <c r="A109" s="13" t="n"/>
      <c r="B109" s="9" t="n"/>
      <c r="C109" s="9" t="n"/>
      <c r="D109" s="9" t="n"/>
      <c r="E109" s="9" t="n"/>
      <c r="F109" s="14" t="n"/>
      <c r="G109" s="14" t="n"/>
      <c r="H109" s="11">
        <f>IF(AND(F109="",G109=""),"",G109-F109)</f>
        <v/>
      </c>
      <c r="I109" s="9" t="n"/>
      <c r="J109" s="9" t="n"/>
      <c r="K109" s="9" t="n"/>
      <c r="L109" s="15">
        <f>IF(H109="","",IF(H109&gt;0,"Win",IF(H109&lt;0,"Loss","Even")))</f>
        <v/>
      </c>
      <c r="M109" s="10">
        <f>IF(ISNUMBER(A109),MONTH(A109),"")</f>
        <v/>
      </c>
    </row>
    <row r="110">
      <c r="A110" s="13" t="n"/>
      <c r="B110" s="9" t="n"/>
      <c r="C110" s="9" t="n"/>
      <c r="D110" s="9" t="n"/>
      <c r="E110" s="9" t="n"/>
      <c r="F110" s="14" t="n"/>
      <c r="G110" s="14" t="n"/>
      <c r="H110" s="11">
        <f>IF(AND(F110="",G110=""),"",G110-F110)</f>
        <v/>
      </c>
      <c r="I110" s="9" t="n"/>
      <c r="J110" s="9" t="n"/>
      <c r="K110" s="9" t="n"/>
      <c r="L110" s="15">
        <f>IF(H110="","",IF(H110&gt;0,"Win",IF(H110&lt;0,"Loss","Even")))</f>
        <v/>
      </c>
      <c r="M110" s="10">
        <f>IF(ISNUMBER(A110),MONTH(A110),"")</f>
        <v/>
      </c>
    </row>
    <row r="111">
      <c r="A111" s="13" t="n"/>
      <c r="B111" s="9" t="n"/>
      <c r="C111" s="9" t="n"/>
      <c r="D111" s="9" t="n"/>
      <c r="E111" s="9" t="n"/>
      <c r="F111" s="14" t="n"/>
      <c r="G111" s="14" t="n"/>
      <c r="H111" s="11">
        <f>IF(AND(F111="",G111=""),"",G111-F111)</f>
        <v/>
      </c>
      <c r="I111" s="9" t="n"/>
      <c r="J111" s="9" t="n"/>
      <c r="K111" s="9" t="n"/>
      <c r="L111" s="15">
        <f>IF(H111="","",IF(H111&gt;0,"Win",IF(H111&lt;0,"Loss","Even")))</f>
        <v/>
      </c>
      <c r="M111" s="10">
        <f>IF(ISNUMBER(A111),MONTH(A111),"")</f>
        <v/>
      </c>
    </row>
    <row r="112">
      <c r="A112" s="13" t="n"/>
      <c r="B112" s="9" t="n"/>
      <c r="C112" s="9" t="n"/>
      <c r="D112" s="9" t="n"/>
      <c r="E112" s="9" t="n"/>
      <c r="F112" s="14" t="n"/>
      <c r="G112" s="14" t="n"/>
      <c r="H112" s="11">
        <f>IF(AND(F112="",G112=""),"",G112-F112)</f>
        <v/>
      </c>
      <c r="I112" s="9" t="n"/>
      <c r="J112" s="9" t="n"/>
      <c r="K112" s="9" t="n"/>
      <c r="L112" s="15">
        <f>IF(H112="","",IF(H112&gt;0,"Win",IF(H112&lt;0,"Loss","Even")))</f>
        <v/>
      </c>
      <c r="M112" s="10">
        <f>IF(ISNUMBER(A112),MONTH(A112),"")</f>
        <v/>
      </c>
    </row>
    <row r="113">
      <c r="A113" s="13" t="n"/>
      <c r="B113" s="9" t="n"/>
      <c r="C113" s="9" t="n"/>
      <c r="D113" s="9" t="n"/>
      <c r="E113" s="9" t="n"/>
      <c r="F113" s="14" t="n"/>
      <c r="G113" s="14" t="n"/>
      <c r="H113" s="11">
        <f>IF(AND(F113="",G113=""),"",G113-F113)</f>
        <v/>
      </c>
      <c r="I113" s="9" t="n"/>
      <c r="J113" s="9" t="n"/>
      <c r="K113" s="9" t="n"/>
      <c r="L113" s="15">
        <f>IF(H113="","",IF(H113&gt;0,"Win",IF(H113&lt;0,"Loss","Even")))</f>
        <v/>
      </c>
      <c r="M113" s="10">
        <f>IF(ISNUMBER(A113),MONTH(A113),"")</f>
        <v/>
      </c>
    </row>
    <row r="114">
      <c r="A114" s="13" t="n"/>
      <c r="B114" s="9" t="n"/>
      <c r="C114" s="9" t="n"/>
      <c r="D114" s="9" t="n"/>
      <c r="E114" s="9" t="n"/>
      <c r="F114" s="14" t="n"/>
      <c r="G114" s="14" t="n"/>
      <c r="H114" s="11">
        <f>IF(AND(F114="",G114=""),"",G114-F114)</f>
        <v/>
      </c>
      <c r="I114" s="9" t="n"/>
      <c r="J114" s="9" t="n"/>
      <c r="K114" s="9" t="n"/>
      <c r="L114" s="15">
        <f>IF(H114="","",IF(H114&gt;0,"Win",IF(H114&lt;0,"Loss","Even")))</f>
        <v/>
      </c>
      <c r="M114" s="10">
        <f>IF(ISNUMBER(A114),MONTH(A114),"")</f>
        <v/>
      </c>
    </row>
    <row r="115">
      <c r="A115" s="13" t="n"/>
      <c r="B115" s="9" t="n"/>
      <c r="C115" s="9" t="n"/>
      <c r="D115" s="9" t="n"/>
      <c r="E115" s="9" t="n"/>
      <c r="F115" s="14" t="n"/>
      <c r="G115" s="14" t="n"/>
      <c r="H115" s="11">
        <f>IF(AND(F115="",G115=""),"",G115-F115)</f>
        <v/>
      </c>
      <c r="I115" s="9" t="n"/>
      <c r="J115" s="9" t="n"/>
      <c r="K115" s="9" t="n"/>
      <c r="L115" s="15">
        <f>IF(H115="","",IF(H115&gt;0,"Win",IF(H115&lt;0,"Loss","Even")))</f>
        <v/>
      </c>
      <c r="M115" s="10">
        <f>IF(ISNUMBER(A115),MONTH(A115),"")</f>
        <v/>
      </c>
    </row>
    <row r="116">
      <c r="A116" s="13" t="n"/>
      <c r="B116" s="9" t="n"/>
      <c r="C116" s="9" t="n"/>
      <c r="D116" s="9" t="n"/>
      <c r="E116" s="9" t="n"/>
      <c r="F116" s="14" t="n"/>
      <c r="G116" s="14" t="n"/>
      <c r="H116" s="11">
        <f>IF(AND(F116="",G116=""),"",G116-F116)</f>
        <v/>
      </c>
      <c r="I116" s="9" t="n"/>
      <c r="J116" s="9" t="n"/>
      <c r="K116" s="9" t="n"/>
      <c r="L116" s="15">
        <f>IF(H116="","",IF(H116&gt;0,"Win",IF(H116&lt;0,"Loss","Even")))</f>
        <v/>
      </c>
      <c r="M116" s="10">
        <f>IF(ISNUMBER(A116),MONTH(A116),"")</f>
        <v/>
      </c>
    </row>
    <row r="117">
      <c r="A117" s="13" t="n"/>
      <c r="B117" s="9" t="n"/>
      <c r="C117" s="9" t="n"/>
      <c r="D117" s="9" t="n"/>
      <c r="E117" s="9" t="n"/>
      <c r="F117" s="14" t="n"/>
      <c r="G117" s="14" t="n"/>
      <c r="H117" s="11">
        <f>IF(AND(F117="",G117=""),"",G117-F117)</f>
        <v/>
      </c>
      <c r="I117" s="9" t="n"/>
      <c r="J117" s="9" t="n"/>
      <c r="K117" s="9" t="n"/>
      <c r="L117" s="15">
        <f>IF(H117="","",IF(H117&gt;0,"Win",IF(H117&lt;0,"Loss","Even")))</f>
        <v/>
      </c>
      <c r="M117" s="10">
        <f>IF(ISNUMBER(A117),MONTH(A117),"")</f>
        <v/>
      </c>
    </row>
    <row r="118">
      <c r="A118" s="13" t="n"/>
      <c r="B118" s="9" t="n"/>
      <c r="C118" s="9" t="n"/>
      <c r="D118" s="9" t="n"/>
      <c r="E118" s="9" t="n"/>
      <c r="F118" s="14" t="n"/>
      <c r="G118" s="14" t="n"/>
      <c r="H118" s="11">
        <f>IF(AND(F118="",G118=""),"",G118-F118)</f>
        <v/>
      </c>
      <c r="I118" s="9" t="n"/>
      <c r="J118" s="9" t="n"/>
      <c r="K118" s="9" t="n"/>
      <c r="L118" s="15">
        <f>IF(H118="","",IF(H118&gt;0,"Win",IF(H118&lt;0,"Loss","Even")))</f>
        <v/>
      </c>
      <c r="M118" s="10">
        <f>IF(ISNUMBER(A118),MONTH(A118),"")</f>
        <v/>
      </c>
    </row>
    <row r="119">
      <c r="A119" s="13" t="n"/>
      <c r="B119" s="9" t="n"/>
      <c r="C119" s="9" t="n"/>
      <c r="D119" s="9" t="n"/>
      <c r="E119" s="9" t="n"/>
      <c r="F119" s="14" t="n"/>
      <c r="G119" s="14" t="n"/>
      <c r="H119" s="11">
        <f>IF(AND(F119="",G119=""),"",G119-F119)</f>
        <v/>
      </c>
      <c r="I119" s="9" t="n"/>
      <c r="J119" s="9" t="n"/>
      <c r="K119" s="9" t="n"/>
      <c r="L119" s="15">
        <f>IF(H119="","",IF(H119&gt;0,"Win",IF(H119&lt;0,"Loss","Even")))</f>
        <v/>
      </c>
      <c r="M119" s="10">
        <f>IF(ISNUMBER(A119),MONTH(A119),"")</f>
        <v/>
      </c>
    </row>
    <row r="120">
      <c r="A120" s="13" t="n"/>
      <c r="B120" s="9" t="n"/>
      <c r="C120" s="9" t="n"/>
      <c r="D120" s="9" t="n"/>
      <c r="E120" s="9" t="n"/>
      <c r="F120" s="14" t="n"/>
      <c r="G120" s="14" t="n"/>
      <c r="H120" s="11">
        <f>IF(AND(F120="",G120=""),"",G120-F120)</f>
        <v/>
      </c>
      <c r="I120" s="9" t="n"/>
      <c r="J120" s="9" t="n"/>
      <c r="K120" s="9" t="n"/>
      <c r="L120" s="15">
        <f>IF(H120="","",IF(H120&gt;0,"Win",IF(H120&lt;0,"Loss","Even")))</f>
        <v/>
      </c>
      <c r="M120" s="10">
        <f>IF(ISNUMBER(A120),MONTH(A120),"")</f>
        <v/>
      </c>
    </row>
    <row r="121">
      <c r="A121" s="13" t="n"/>
      <c r="B121" s="9" t="n"/>
      <c r="C121" s="9" t="n"/>
      <c r="D121" s="9" t="n"/>
      <c r="E121" s="9" t="n"/>
      <c r="F121" s="14" t="n"/>
      <c r="G121" s="14" t="n"/>
      <c r="H121" s="11">
        <f>IF(AND(F121="",G121=""),"",G121-F121)</f>
        <v/>
      </c>
      <c r="I121" s="9" t="n"/>
      <c r="J121" s="9" t="n"/>
      <c r="K121" s="9" t="n"/>
      <c r="L121" s="15">
        <f>IF(H121="","",IF(H121&gt;0,"Win",IF(H121&lt;0,"Loss","Even")))</f>
        <v/>
      </c>
      <c r="M121" s="10">
        <f>IF(ISNUMBER(A121),MONTH(A121),"")</f>
        <v/>
      </c>
    </row>
    <row r="122">
      <c r="A122" s="13" t="n"/>
      <c r="B122" s="9" t="n"/>
      <c r="C122" s="9" t="n"/>
      <c r="D122" s="9" t="n"/>
      <c r="E122" s="9" t="n"/>
      <c r="F122" s="14" t="n"/>
      <c r="G122" s="14" t="n"/>
      <c r="H122" s="11">
        <f>IF(AND(F122="",G122=""),"",G122-F122)</f>
        <v/>
      </c>
      <c r="I122" s="9" t="n"/>
      <c r="J122" s="9" t="n"/>
      <c r="K122" s="9" t="n"/>
      <c r="L122" s="15">
        <f>IF(H122="","",IF(H122&gt;0,"Win",IF(H122&lt;0,"Loss","Even")))</f>
        <v/>
      </c>
      <c r="M122" s="10">
        <f>IF(ISNUMBER(A122),MONTH(A122),"")</f>
        <v/>
      </c>
    </row>
    <row r="123">
      <c r="A123" s="13" t="n"/>
      <c r="B123" s="9" t="n"/>
      <c r="C123" s="9" t="n"/>
      <c r="D123" s="9" t="n"/>
      <c r="E123" s="9" t="n"/>
      <c r="F123" s="14" t="n"/>
      <c r="G123" s="14" t="n"/>
      <c r="H123" s="11">
        <f>IF(AND(F123="",G123=""),"",G123-F123)</f>
        <v/>
      </c>
      <c r="I123" s="9" t="n"/>
      <c r="J123" s="9" t="n"/>
      <c r="K123" s="9" t="n"/>
      <c r="L123" s="15">
        <f>IF(H123="","",IF(H123&gt;0,"Win",IF(H123&lt;0,"Loss","Even")))</f>
        <v/>
      </c>
      <c r="M123" s="10">
        <f>IF(ISNUMBER(A123),MONTH(A123),"")</f>
        <v/>
      </c>
    </row>
    <row r="124">
      <c r="A124" s="13" t="n"/>
      <c r="B124" s="9" t="n"/>
      <c r="C124" s="9" t="n"/>
      <c r="D124" s="9" t="n"/>
      <c r="E124" s="9" t="n"/>
      <c r="F124" s="14" t="n"/>
      <c r="G124" s="14" t="n"/>
      <c r="H124" s="11">
        <f>IF(AND(F124="",G124=""),"",G124-F124)</f>
        <v/>
      </c>
      <c r="I124" s="9" t="n"/>
      <c r="J124" s="9" t="n"/>
      <c r="K124" s="9" t="n"/>
      <c r="L124" s="15">
        <f>IF(H124="","",IF(H124&gt;0,"Win",IF(H124&lt;0,"Loss","Even")))</f>
        <v/>
      </c>
      <c r="M124" s="10">
        <f>IF(ISNUMBER(A124),MONTH(A124),"")</f>
        <v/>
      </c>
    </row>
    <row r="125">
      <c r="A125" s="13" t="n"/>
      <c r="B125" s="9" t="n"/>
      <c r="C125" s="9" t="n"/>
      <c r="D125" s="9" t="n"/>
      <c r="E125" s="9" t="n"/>
      <c r="F125" s="14" t="n"/>
      <c r="G125" s="14" t="n"/>
      <c r="H125" s="11">
        <f>IF(AND(F125="",G125=""),"",G125-F125)</f>
        <v/>
      </c>
      <c r="I125" s="9" t="n"/>
      <c r="J125" s="9" t="n"/>
      <c r="K125" s="9" t="n"/>
      <c r="L125" s="15">
        <f>IF(H125="","",IF(H125&gt;0,"Win",IF(H125&lt;0,"Loss","Even")))</f>
        <v/>
      </c>
      <c r="M125" s="10">
        <f>IF(ISNUMBER(A125),MONTH(A125),"")</f>
        <v/>
      </c>
    </row>
    <row r="126">
      <c r="A126" s="13" t="n"/>
      <c r="B126" s="9" t="n"/>
      <c r="C126" s="9" t="n"/>
      <c r="D126" s="9" t="n"/>
      <c r="E126" s="9" t="n"/>
      <c r="F126" s="14" t="n"/>
      <c r="G126" s="14" t="n"/>
      <c r="H126" s="11">
        <f>IF(AND(F126="",G126=""),"",G126-F126)</f>
        <v/>
      </c>
      <c r="I126" s="9" t="n"/>
      <c r="J126" s="9" t="n"/>
      <c r="K126" s="9" t="n"/>
      <c r="L126" s="15">
        <f>IF(H126="","",IF(H126&gt;0,"Win",IF(H126&lt;0,"Loss","Even")))</f>
        <v/>
      </c>
      <c r="M126" s="10">
        <f>IF(ISNUMBER(A126),MONTH(A126),"")</f>
        <v/>
      </c>
    </row>
    <row r="127">
      <c r="A127" s="13" t="n"/>
      <c r="B127" s="9" t="n"/>
      <c r="C127" s="9" t="n"/>
      <c r="D127" s="9" t="n"/>
      <c r="E127" s="9" t="n"/>
      <c r="F127" s="14" t="n"/>
      <c r="G127" s="14" t="n"/>
      <c r="H127" s="11">
        <f>IF(AND(F127="",G127=""),"",G127-F127)</f>
        <v/>
      </c>
      <c r="I127" s="9" t="n"/>
      <c r="J127" s="9" t="n"/>
      <c r="K127" s="9" t="n"/>
      <c r="L127" s="15">
        <f>IF(H127="","",IF(H127&gt;0,"Win",IF(H127&lt;0,"Loss","Even")))</f>
        <v/>
      </c>
      <c r="M127" s="10">
        <f>IF(ISNUMBER(A127),MONTH(A127),"")</f>
        <v/>
      </c>
    </row>
    <row r="128">
      <c r="A128" s="13" t="n"/>
      <c r="B128" s="9" t="n"/>
      <c r="C128" s="9" t="n"/>
      <c r="D128" s="9" t="n"/>
      <c r="E128" s="9" t="n"/>
      <c r="F128" s="14" t="n"/>
      <c r="G128" s="14" t="n"/>
      <c r="H128" s="11">
        <f>IF(AND(F128="",G128=""),"",G128-F128)</f>
        <v/>
      </c>
      <c r="I128" s="9" t="n"/>
      <c r="J128" s="9" t="n"/>
      <c r="K128" s="9" t="n"/>
      <c r="L128" s="15">
        <f>IF(H128="","",IF(H128&gt;0,"Win",IF(H128&lt;0,"Loss","Even")))</f>
        <v/>
      </c>
      <c r="M128" s="10">
        <f>IF(ISNUMBER(A128),MONTH(A128),"")</f>
        <v/>
      </c>
    </row>
    <row r="129">
      <c r="A129" s="13" t="n"/>
      <c r="B129" s="9" t="n"/>
      <c r="C129" s="9" t="n"/>
      <c r="D129" s="9" t="n"/>
      <c r="E129" s="9" t="n"/>
      <c r="F129" s="14" t="n"/>
      <c r="G129" s="14" t="n"/>
      <c r="H129" s="11">
        <f>IF(AND(F129="",G129=""),"",G129-F129)</f>
        <v/>
      </c>
      <c r="I129" s="9" t="n"/>
      <c r="J129" s="9" t="n"/>
      <c r="K129" s="9" t="n"/>
      <c r="L129" s="15">
        <f>IF(H129="","",IF(H129&gt;0,"Win",IF(H129&lt;0,"Loss","Even")))</f>
        <v/>
      </c>
      <c r="M129" s="10">
        <f>IF(ISNUMBER(A129),MONTH(A129),"")</f>
        <v/>
      </c>
    </row>
    <row r="130">
      <c r="A130" s="13" t="n"/>
      <c r="B130" s="9" t="n"/>
      <c r="C130" s="9" t="n"/>
      <c r="D130" s="9" t="n"/>
      <c r="E130" s="9" t="n"/>
      <c r="F130" s="14" t="n"/>
      <c r="G130" s="14" t="n"/>
      <c r="H130" s="11">
        <f>IF(AND(F130="",G130=""),"",G130-F130)</f>
        <v/>
      </c>
      <c r="I130" s="9" t="n"/>
      <c r="J130" s="9" t="n"/>
      <c r="K130" s="9" t="n"/>
      <c r="L130" s="15">
        <f>IF(H130="","",IF(H130&gt;0,"Win",IF(H130&lt;0,"Loss","Even")))</f>
        <v/>
      </c>
      <c r="M130" s="10">
        <f>IF(ISNUMBER(A130),MONTH(A130),"")</f>
        <v/>
      </c>
    </row>
    <row r="131">
      <c r="A131" s="13" t="n"/>
      <c r="B131" s="9" t="n"/>
      <c r="C131" s="9" t="n"/>
      <c r="D131" s="9" t="n"/>
      <c r="E131" s="9" t="n"/>
      <c r="F131" s="14" t="n"/>
      <c r="G131" s="14" t="n"/>
      <c r="H131" s="11">
        <f>IF(AND(F131="",G131=""),"",G131-F131)</f>
        <v/>
      </c>
      <c r="I131" s="9" t="n"/>
      <c r="J131" s="9" t="n"/>
      <c r="K131" s="9" t="n"/>
      <c r="L131" s="15">
        <f>IF(H131="","",IF(H131&gt;0,"Win",IF(H131&lt;0,"Loss","Even")))</f>
        <v/>
      </c>
      <c r="M131" s="10">
        <f>IF(ISNUMBER(A131),MONTH(A131),"")</f>
        <v/>
      </c>
    </row>
    <row r="132">
      <c r="A132" s="13" t="n"/>
      <c r="B132" s="9" t="n"/>
      <c r="C132" s="9" t="n"/>
      <c r="D132" s="9" t="n"/>
      <c r="E132" s="9" t="n"/>
      <c r="F132" s="14" t="n"/>
      <c r="G132" s="14" t="n"/>
      <c r="H132" s="11">
        <f>IF(AND(F132="",G132=""),"",G132-F132)</f>
        <v/>
      </c>
      <c r="I132" s="9" t="n"/>
      <c r="J132" s="9" t="n"/>
      <c r="K132" s="9" t="n"/>
      <c r="L132" s="15">
        <f>IF(H132="","",IF(H132&gt;0,"Win",IF(H132&lt;0,"Loss","Even")))</f>
        <v/>
      </c>
      <c r="M132" s="10">
        <f>IF(ISNUMBER(A132),MONTH(A132),"")</f>
        <v/>
      </c>
    </row>
    <row r="133">
      <c r="A133" s="13" t="n"/>
      <c r="B133" s="9" t="n"/>
      <c r="C133" s="9" t="n"/>
      <c r="D133" s="9" t="n"/>
      <c r="E133" s="9" t="n"/>
      <c r="F133" s="14" t="n"/>
      <c r="G133" s="14" t="n"/>
      <c r="H133" s="11">
        <f>IF(AND(F133="",G133=""),"",G133-F133)</f>
        <v/>
      </c>
      <c r="I133" s="9" t="n"/>
      <c r="J133" s="9" t="n"/>
      <c r="K133" s="9" t="n"/>
      <c r="L133" s="15">
        <f>IF(H133="","",IF(H133&gt;0,"Win",IF(H133&lt;0,"Loss","Even")))</f>
        <v/>
      </c>
      <c r="M133" s="10">
        <f>IF(ISNUMBER(A133),MONTH(A133),"")</f>
        <v/>
      </c>
    </row>
    <row r="134">
      <c r="A134" s="13" t="n"/>
      <c r="B134" s="9" t="n"/>
      <c r="C134" s="9" t="n"/>
      <c r="D134" s="9" t="n"/>
      <c r="E134" s="9" t="n"/>
      <c r="F134" s="14" t="n"/>
      <c r="G134" s="14" t="n"/>
      <c r="H134" s="11">
        <f>IF(AND(F134="",G134=""),"",G134-F134)</f>
        <v/>
      </c>
      <c r="I134" s="9" t="n"/>
      <c r="J134" s="9" t="n"/>
      <c r="K134" s="9" t="n"/>
      <c r="L134" s="15">
        <f>IF(H134="","",IF(H134&gt;0,"Win",IF(H134&lt;0,"Loss","Even")))</f>
        <v/>
      </c>
      <c r="M134" s="10">
        <f>IF(ISNUMBER(A134),MONTH(A134),"")</f>
        <v/>
      </c>
    </row>
    <row r="135">
      <c r="A135" s="13" t="n"/>
      <c r="B135" s="9" t="n"/>
      <c r="C135" s="9" t="n"/>
      <c r="D135" s="9" t="n"/>
      <c r="E135" s="9" t="n"/>
      <c r="F135" s="14" t="n"/>
      <c r="G135" s="14" t="n"/>
      <c r="H135" s="11">
        <f>IF(AND(F135="",G135=""),"",G135-F135)</f>
        <v/>
      </c>
      <c r="I135" s="9" t="n"/>
      <c r="J135" s="9" t="n"/>
      <c r="K135" s="9" t="n"/>
      <c r="L135" s="15">
        <f>IF(H135="","",IF(H135&gt;0,"Win",IF(H135&lt;0,"Loss","Even")))</f>
        <v/>
      </c>
      <c r="M135" s="10">
        <f>IF(ISNUMBER(A135),MONTH(A135),"")</f>
        <v/>
      </c>
    </row>
    <row r="136">
      <c r="A136" s="13" t="n"/>
      <c r="B136" s="9" t="n"/>
      <c r="C136" s="9" t="n"/>
      <c r="D136" s="9" t="n"/>
      <c r="E136" s="9" t="n"/>
      <c r="F136" s="14" t="n"/>
      <c r="G136" s="14" t="n"/>
      <c r="H136" s="11">
        <f>IF(AND(F136="",G136=""),"",G136-F136)</f>
        <v/>
      </c>
      <c r="I136" s="9" t="n"/>
      <c r="J136" s="9" t="n"/>
      <c r="K136" s="9" t="n"/>
      <c r="L136" s="15">
        <f>IF(H136="","",IF(H136&gt;0,"Win",IF(H136&lt;0,"Loss","Even")))</f>
        <v/>
      </c>
      <c r="M136" s="10">
        <f>IF(ISNUMBER(A136),MONTH(A136),"")</f>
        <v/>
      </c>
    </row>
    <row r="137">
      <c r="A137" s="13" t="n"/>
      <c r="B137" s="9" t="n"/>
      <c r="C137" s="9" t="n"/>
      <c r="D137" s="9" t="n"/>
      <c r="E137" s="9" t="n"/>
      <c r="F137" s="14" t="n"/>
      <c r="G137" s="14" t="n"/>
      <c r="H137" s="11">
        <f>IF(AND(F137="",G137=""),"",G137-F137)</f>
        <v/>
      </c>
      <c r="I137" s="9" t="n"/>
      <c r="J137" s="9" t="n"/>
      <c r="K137" s="9" t="n"/>
      <c r="L137" s="15">
        <f>IF(H137="","",IF(H137&gt;0,"Win",IF(H137&lt;0,"Loss","Even")))</f>
        <v/>
      </c>
      <c r="M137" s="10">
        <f>IF(ISNUMBER(A137),MONTH(A137),"")</f>
        <v/>
      </c>
    </row>
    <row r="138">
      <c r="A138" s="13" t="n"/>
      <c r="B138" s="9" t="n"/>
      <c r="C138" s="9" t="n"/>
      <c r="D138" s="9" t="n"/>
      <c r="E138" s="9" t="n"/>
      <c r="F138" s="14" t="n"/>
      <c r="G138" s="14" t="n"/>
      <c r="H138" s="11">
        <f>IF(AND(F138="",G138=""),"",G138-F138)</f>
        <v/>
      </c>
      <c r="I138" s="9" t="n"/>
      <c r="J138" s="9" t="n"/>
      <c r="K138" s="9" t="n"/>
      <c r="L138" s="15">
        <f>IF(H138="","",IF(H138&gt;0,"Win",IF(H138&lt;0,"Loss","Even")))</f>
        <v/>
      </c>
      <c r="M138" s="10">
        <f>IF(ISNUMBER(A138),MONTH(A138),"")</f>
        <v/>
      </c>
    </row>
    <row r="139">
      <c r="A139" s="13" t="n"/>
      <c r="B139" s="9" t="n"/>
      <c r="C139" s="9" t="n"/>
      <c r="D139" s="9" t="n"/>
      <c r="E139" s="9" t="n"/>
      <c r="F139" s="14" t="n"/>
      <c r="G139" s="14" t="n"/>
      <c r="H139" s="11">
        <f>IF(AND(F139="",G139=""),"",G139-F139)</f>
        <v/>
      </c>
      <c r="I139" s="9" t="n"/>
      <c r="J139" s="9" t="n"/>
      <c r="K139" s="9" t="n"/>
      <c r="L139" s="15">
        <f>IF(H139="","",IF(H139&gt;0,"Win",IF(H139&lt;0,"Loss","Even")))</f>
        <v/>
      </c>
      <c r="M139" s="10">
        <f>IF(ISNUMBER(A139),MONTH(A139),"")</f>
        <v/>
      </c>
    </row>
    <row r="140">
      <c r="A140" s="13" t="n"/>
      <c r="B140" s="9" t="n"/>
      <c r="C140" s="9" t="n"/>
      <c r="D140" s="9" t="n"/>
      <c r="E140" s="9" t="n"/>
      <c r="F140" s="14" t="n"/>
      <c r="G140" s="14" t="n"/>
      <c r="H140" s="11">
        <f>IF(AND(F140="",G140=""),"",G140-F140)</f>
        <v/>
      </c>
      <c r="I140" s="9" t="n"/>
      <c r="J140" s="9" t="n"/>
      <c r="K140" s="9" t="n"/>
      <c r="L140" s="15">
        <f>IF(H140="","",IF(H140&gt;0,"Win",IF(H140&lt;0,"Loss","Even")))</f>
        <v/>
      </c>
      <c r="M140" s="10">
        <f>IF(ISNUMBER(A140),MONTH(A140),"")</f>
        <v/>
      </c>
    </row>
    <row r="141">
      <c r="A141" s="13" t="n"/>
      <c r="B141" s="9" t="n"/>
      <c r="C141" s="9" t="n"/>
      <c r="D141" s="9" t="n"/>
      <c r="E141" s="9" t="n"/>
      <c r="F141" s="14" t="n"/>
      <c r="G141" s="14" t="n"/>
      <c r="H141" s="11">
        <f>IF(AND(F141="",G141=""),"",G141-F141)</f>
        <v/>
      </c>
      <c r="I141" s="9" t="n"/>
      <c r="J141" s="9" t="n"/>
      <c r="K141" s="9" t="n"/>
      <c r="L141" s="15">
        <f>IF(H141="","",IF(H141&gt;0,"Win",IF(H141&lt;0,"Loss","Even")))</f>
        <v/>
      </c>
      <c r="M141" s="10">
        <f>IF(ISNUMBER(A141),MONTH(A141),"")</f>
        <v/>
      </c>
    </row>
    <row r="142">
      <c r="A142" s="13" t="n"/>
      <c r="B142" s="9" t="n"/>
      <c r="C142" s="9" t="n"/>
      <c r="D142" s="9" t="n"/>
      <c r="E142" s="9" t="n"/>
      <c r="F142" s="14" t="n"/>
      <c r="G142" s="14" t="n"/>
      <c r="H142" s="11">
        <f>IF(AND(F142="",G142=""),"",G142-F142)</f>
        <v/>
      </c>
      <c r="I142" s="9" t="n"/>
      <c r="J142" s="9" t="n"/>
      <c r="K142" s="9" t="n"/>
      <c r="L142" s="15">
        <f>IF(H142="","",IF(H142&gt;0,"Win",IF(H142&lt;0,"Loss","Even")))</f>
        <v/>
      </c>
      <c r="M142" s="10">
        <f>IF(ISNUMBER(A142),MONTH(A142),"")</f>
        <v/>
      </c>
    </row>
    <row r="143">
      <c r="A143" s="13" t="n"/>
      <c r="B143" s="9" t="n"/>
      <c r="C143" s="9" t="n"/>
      <c r="D143" s="9" t="n"/>
      <c r="E143" s="9" t="n"/>
      <c r="F143" s="14" t="n"/>
      <c r="G143" s="14" t="n"/>
      <c r="H143" s="11">
        <f>IF(AND(F143="",G143=""),"",G143-F143)</f>
        <v/>
      </c>
      <c r="I143" s="9" t="n"/>
      <c r="J143" s="9" t="n"/>
      <c r="K143" s="9" t="n"/>
      <c r="L143" s="15">
        <f>IF(H143="","",IF(H143&gt;0,"Win",IF(H143&lt;0,"Loss","Even")))</f>
        <v/>
      </c>
      <c r="M143" s="10">
        <f>IF(ISNUMBER(A143),MONTH(A143),"")</f>
        <v/>
      </c>
    </row>
    <row r="144">
      <c r="A144" s="13" t="n"/>
      <c r="B144" s="9" t="n"/>
      <c r="C144" s="9" t="n"/>
      <c r="D144" s="9" t="n"/>
      <c r="E144" s="9" t="n"/>
      <c r="F144" s="14" t="n"/>
      <c r="G144" s="14" t="n"/>
      <c r="H144" s="11">
        <f>IF(AND(F144="",G144=""),"",G144-F144)</f>
        <v/>
      </c>
      <c r="I144" s="9" t="n"/>
      <c r="J144" s="9" t="n"/>
      <c r="K144" s="9" t="n"/>
      <c r="L144" s="15">
        <f>IF(H144="","",IF(H144&gt;0,"Win",IF(H144&lt;0,"Loss","Even")))</f>
        <v/>
      </c>
      <c r="M144" s="10">
        <f>IF(ISNUMBER(A144),MONTH(A144),"")</f>
        <v/>
      </c>
    </row>
    <row r="145">
      <c r="A145" s="13" t="n"/>
      <c r="B145" s="9" t="n"/>
      <c r="C145" s="9" t="n"/>
      <c r="D145" s="9" t="n"/>
      <c r="E145" s="9" t="n"/>
      <c r="F145" s="14" t="n"/>
      <c r="G145" s="14" t="n"/>
      <c r="H145" s="11">
        <f>IF(AND(F145="",G145=""),"",G145-F145)</f>
        <v/>
      </c>
      <c r="I145" s="9" t="n"/>
      <c r="J145" s="9" t="n"/>
      <c r="K145" s="9" t="n"/>
      <c r="L145" s="15">
        <f>IF(H145="","",IF(H145&gt;0,"Win",IF(H145&lt;0,"Loss","Even")))</f>
        <v/>
      </c>
      <c r="M145" s="10">
        <f>IF(ISNUMBER(A145),MONTH(A145),"")</f>
        <v/>
      </c>
    </row>
    <row r="146">
      <c r="A146" s="13" t="n"/>
      <c r="B146" s="9" t="n"/>
      <c r="C146" s="9" t="n"/>
      <c r="D146" s="9" t="n"/>
      <c r="E146" s="9" t="n"/>
      <c r="F146" s="14" t="n"/>
      <c r="G146" s="14" t="n"/>
      <c r="H146" s="11">
        <f>IF(AND(F146="",G146=""),"",G146-F146)</f>
        <v/>
      </c>
      <c r="I146" s="9" t="n"/>
      <c r="J146" s="9" t="n"/>
      <c r="K146" s="9" t="n"/>
      <c r="L146" s="15">
        <f>IF(H146="","",IF(H146&gt;0,"Win",IF(H146&lt;0,"Loss","Even")))</f>
        <v/>
      </c>
      <c r="M146" s="10">
        <f>IF(ISNUMBER(A146),MONTH(A146),"")</f>
        <v/>
      </c>
    </row>
    <row r="147">
      <c r="A147" s="13" t="n"/>
      <c r="B147" s="9" t="n"/>
      <c r="C147" s="9" t="n"/>
      <c r="D147" s="9" t="n"/>
      <c r="E147" s="9" t="n"/>
      <c r="F147" s="14" t="n"/>
      <c r="G147" s="14" t="n"/>
      <c r="H147" s="11">
        <f>IF(AND(F147="",G147=""),"",G147-F147)</f>
        <v/>
      </c>
      <c r="I147" s="9" t="n"/>
      <c r="J147" s="9" t="n"/>
      <c r="K147" s="9" t="n"/>
      <c r="L147" s="15">
        <f>IF(H147="","",IF(H147&gt;0,"Win",IF(H147&lt;0,"Loss","Even")))</f>
        <v/>
      </c>
      <c r="M147" s="10">
        <f>IF(ISNUMBER(A147),MONTH(A147),"")</f>
        <v/>
      </c>
    </row>
    <row r="148">
      <c r="A148" s="13" t="n"/>
      <c r="B148" s="9" t="n"/>
      <c r="C148" s="9" t="n"/>
      <c r="D148" s="9" t="n"/>
      <c r="E148" s="9" t="n"/>
      <c r="F148" s="14" t="n"/>
      <c r="G148" s="14" t="n"/>
      <c r="H148" s="11">
        <f>IF(AND(F148="",G148=""),"",G148-F148)</f>
        <v/>
      </c>
      <c r="I148" s="9" t="n"/>
      <c r="J148" s="9" t="n"/>
      <c r="K148" s="9" t="n"/>
      <c r="L148" s="15">
        <f>IF(H148="","",IF(H148&gt;0,"Win",IF(H148&lt;0,"Loss","Even")))</f>
        <v/>
      </c>
      <c r="M148" s="10">
        <f>IF(ISNUMBER(A148),MONTH(A148),"")</f>
        <v/>
      </c>
    </row>
    <row r="149">
      <c r="A149" s="13" t="n"/>
      <c r="B149" s="9" t="n"/>
      <c r="C149" s="9" t="n"/>
      <c r="D149" s="9" t="n"/>
      <c r="E149" s="9" t="n"/>
      <c r="F149" s="14" t="n"/>
      <c r="G149" s="14" t="n"/>
      <c r="H149" s="11">
        <f>IF(AND(F149="",G149=""),"",G149-F149)</f>
        <v/>
      </c>
      <c r="I149" s="9" t="n"/>
      <c r="J149" s="9" t="n"/>
      <c r="K149" s="9" t="n"/>
      <c r="L149" s="15">
        <f>IF(H149="","",IF(H149&gt;0,"Win",IF(H149&lt;0,"Loss","Even")))</f>
        <v/>
      </c>
      <c r="M149" s="10">
        <f>IF(ISNUMBER(A149),MONTH(A149),"")</f>
        <v/>
      </c>
    </row>
    <row r="150">
      <c r="A150" s="13" t="n"/>
      <c r="B150" s="9" t="n"/>
      <c r="C150" s="9" t="n"/>
      <c r="D150" s="9" t="n"/>
      <c r="E150" s="9" t="n"/>
      <c r="F150" s="14" t="n"/>
      <c r="G150" s="14" t="n"/>
      <c r="H150" s="11">
        <f>IF(AND(F150="",G150=""),"",G150-F150)</f>
        <v/>
      </c>
      <c r="I150" s="9" t="n"/>
      <c r="J150" s="9" t="n"/>
      <c r="K150" s="9" t="n"/>
      <c r="L150" s="15">
        <f>IF(H150="","",IF(H150&gt;0,"Win",IF(H150&lt;0,"Loss","Even")))</f>
        <v/>
      </c>
      <c r="M150" s="10">
        <f>IF(ISNUMBER(A150),MONTH(A150),"")</f>
        <v/>
      </c>
    </row>
    <row r="151">
      <c r="A151" s="13" t="n"/>
      <c r="B151" s="9" t="n"/>
      <c r="C151" s="9" t="n"/>
      <c r="D151" s="9" t="n"/>
      <c r="E151" s="9" t="n"/>
      <c r="F151" s="14" t="n"/>
      <c r="G151" s="14" t="n"/>
      <c r="H151" s="11">
        <f>IF(AND(F151="",G151=""),"",G151-F151)</f>
        <v/>
      </c>
      <c r="I151" s="9" t="n"/>
      <c r="J151" s="9" t="n"/>
      <c r="K151" s="9" t="n"/>
      <c r="L151" s="15">
        <f>IF(H151="","",IF(H151&gt;0,"Win",IF(H151&lt;0,"Loss","Even")))</f>
        <v/>
      </c>
      <c r="M151" s="10">
        <f>IF(ISNUMBER(A151),MONTH(A151),"")</f>
        <v/>
      </c>
    </row>
    <row r="152">
      <c r="A152" s="13" t="n"/>
      <c r="B152" s="9" t="n"/>
      <c r="C152" s="9" t="n"/>
      <c r="D152" s="9" t="n"/>
      <c r="E152" s="9" t="n"/>
      <c r="F152" s="14" t="n"/>
      <c r="G152" s="14" t="n"/>
      <c r="H152" s="11">
        <f>IF(AND(F152="",G152=""),"",G152-F152)</f>
        <v/>
      </c>
      <c r="I152" s="9" t="n"/>
      <c r="J152" s="9" t="n"/>
      <c r="K152" s="9" t="n"/>
      <c r="L152" s="15">
        <f>IF(H152="","",IF(H152&gt;0,"Win",IF(H152&lt;0,"Loss","Even")))</f>
        <v/>
      </c>
      <c r="M152" s="10">
        <f>IF(ISNUMBER(A152),MONTH(A152),"")</f>
        <v/>
      </c>
    </row>
    <row r="153">
      <c r="A153" s="13" t="n"/>
      <c r="B153" s="9" t="n"/>
      <c r="C153" s="9" t="n"/>
      <c r="D153" s="9" t="n"/>
      <c r="E153" s="9" t="n"/>
      <c r="F153" s="14" t="n"/>
      <c r="G153" s="14" t="n"/>
      <c r="H153" s="11">
        <f>IF(AND(F153="",G153=""),"",G153-F153)</f>
        <v/>
      </c>
      <c r="I153" s="9" t="n"/>
      <c r="J153" s="9" t="n"/>
      <c r="K153" s="9" t="n"/>
      <c r="L153" s="15">
        <f>IF(H153="","",IF(H153&gt;0,"Win",IF(H153&lt;0,"Loss","Even")))</f>
        <v/>
      </c>
      <c r="M153" s="10">
        <f>IF(ISNUMBER(A153),MONTH(A153),"")</f>
        <v/>
      </c>
    </row>
    <row r="154">
      <c r="A154" s="13" t="n"/>
      <c r="B154" s="9" t="n"/>
      <c r="C154" s="9" t="n"/>
      <c r="D154" s="9" t="n"/>
      <c r="E154" s="9" t="n"/>
      <c r="F154" s="14" t="n"/>
      <c r="G154" s="14" t="n"/>
      <c r="H154" s="11">
        <f>IF(AND(F154="",G154=""),"",G154-F154)</f>
        <v/>
      </c>
      <c r="I154" s="9" t="n"/>
      <c r="J154" s="9" t="n"/>
      <c r="K154" s="9" t="n"/>
      <c r="L154" s="15">
        <f>IF(H154="","",IF(H154&gt;0,"Win",IF(H154&lt;0,"Loss","Even")))</f>
        <v/>
      </c>
      <c r="M154" s="10">
        <f>IF(ISNUMBER(A154),MONTH(A154),"")</f>
        <v/>
      </c>
    </row>
    <row r="155">
      <c r="A155" s="13" t="n"/>
      <c r="B155" s="9" t="n"/>
      <c r="C155" s="9" t="n"/>
      <c r="D155" s="9" t="n"/>
      <c r="E155" s="9" t="n"/>
      <c r="F155" s="14" t="n"/>
      <c r="G155" s="14" t="n"/>
      <c r="H155" s="11">
        <f>IF(AND(F155="",G155=""),"",G155-F155)</f>
        <v/>
      </c>
      <c r="I155" s="9" t="n"/>
      <c r="J155" s="9" t="n"/>
      <c r="K155" s="9" t="n"/>
      <c r="L155" s="15">
        <f>IF(H155="","",IF(H155&gt;0,"Win",IF(H155&lt;0,"Loss","Even")))</f>
        <v/>
      </c>
      <c r="M155" s="10">
        <f>IF(ISNUMBER(A155),MONTH(A155),"")</f>
        <v/>
      </c>
    </row>
    <row r="156">
      <c r="A156" s="13" t="n"/>
      <c r="B156" s="9" t="n"/>
      <c r="C156" s="9" t="n"/>
      <c r="D156" s="9" t="n"/>
      <c r="E156" s="9" t="n"/>
      <c r="F156" s="14" t="n"/>
      <c r="G156" s="14" t="n"/>
      <c r="H156" s="11">
        <f>IF(AND(F156="",G156=""),"",G156-F156)</f>
        <v/>
      </c>
      <c r="I156" s="9" t="n"/>
      <c r="J156" s="9" t="n"/>
      <c r="K156" s="9" t="n"/>
      <c r="L156" s="15">
        <f>IF(H156="","",IF(H156&gt;0,"Win",IF(H156&lt;0,"Loss","Even")))</f>
        <v/>
      </c>
      <c r="M156" s="10">
        <f>IF(ISNUMBER(A156),MONTH(A156),"")</f>
        <v/>
      </c>
    </row>
    <row r="157">
      <c r="A157" s="13" t="n"/>
      <c r="B157" s="9" t="n"/>
      <c r="C157" s="9" t="n"/>
      <c r="D157" s="9" t="n"/>
      <c r="E157" s="9" t="n"/>
      <c r="F157" s="14" t="n"/>
      <c r="G157" s="14" t="n"/>
      <c r="H157" s="11">
        <f>IF(AND(F157="",G157=""),"",G157-F157)</f>
        <v/>
      </c>
      <c r="I157" s="9" t="n"/>
      <c r="J157" s="9" t="n"/>
      <c r="K157" s="9" t="n"/>
      <c r="L157" s="15">
        <f>IF(H157="","",IF(H157&gt;0,"Win",IF(H157&lt;0,"Loss","Even")))</f>
        <v/>
      </c>
      <c r="M157" s="10">
        <f>IF(ISNUMBER(A157),MONTH(A157),"")</f>
        <v/>
      </c>
    </row>
    <row r="158">
      <c r="A158" s="13" t="n"/>
      <c r="B158" s="9" t="n"/>
      <c r="C158" s="9" t="n"/>
      <c r="D158" s="9" t="n"/>
      <c r="E158" s="9" t="n"/>
      <c r="F158" s="14" t="n"/>
      <c r="G158" s="14" t="n"/>
      <c r="H158" s="11">
        <f>IF(AND(F158="",G158=""),"",G158-F158)</f>
        <v/>
      </c>
      <c r="I158" s="9" t="n"/>
      <c r="J158" s="9" t="n"/>
      <c r="K158" s="9" t="n"/>
      <c r="L158" s="15">
        <f>IF(H158="","",IF(H158&gt;0,"Win",IF(H158&lt;0,"Loss","Even")))</f>
        <v/>
      </c>
      <c r="M158" s="10">
        <f>IF(ISNUMBER(A158),MONTH(A158),"")</f>
        <v/>
      </c>
    </row>
    <row r="159">
      <c r="A159" s="13" t="n"/>
      <c r="B159" s="9" t="n"/>
      <c r="C159" s="9" t="n"/>
      <c r="D159" s="9" t="n"/>
      <c r="E159" s="9" t="n"/>
      <c r="F159" s="14" t="n"/>
      <c r="G159" s="14" t="n"/>
      <c r="H159" s="11">
        <f>IF(AND(F159="",G159=""),"",G159-F159)</f>
        <v/>
      </c>
      <c r="I159" s="9" t="n"/>
      <c r="J159" s="9" t="n"/>
      <c r="K159" s="9" t="n"/>
      <c r="L159" s="15">
        <f>IF(H159="","",IF(H159&gt;0,"Win",IF(H159&lt;0,"Loss","Even")))</f>
        <v/>
      </c>
      <c r="M159" s="10">
        <f>IF(ISNUMBER(A159),MONTH(A159),"")</f>
        <v/>
      </c>
    </row>
    <row r="160">
      <c r="A160" s="13" t="n"/>
      <c r="B160" s="9" t="n"/>
      <c r="C160" s="9" t="n"/>
      <c r="D160" s="9" t="n"/>
      <c r="E160" s="9" t="n"/>
      <c r="F160" s="14" t="n"/>
      <c r="G160" s="14" t="n"/>
      <c r="H160" s="11">
        <f>IF(AND(F160="",G160=""),"",G160-F160)</f>
        <v/>
      </c>
      <c r="I160" s="9" t="n"/>
      <c r="J160" s="9" t="n"/>
      <c r="K160" s="9" t="n"/>
      <c r="L160" s="15">
        <f>IF(H160="","",IF(H160&gt;0,"Win",IF(H160&lt;0,"Loss","Even")))</f>
        <v/>
      </c>
      <c r="M160" s="10">
        <f>IF(ISNUMBER(A160),MONTH(A160),"")</f>
        <v/>
      </c>
    </row>
    <row r="161">
      <c r="A161" s="13" t="n"/>
      <c r="B161" s="9" t="n"/>
      <c r="C161" s="9" t="n"/>
      <c r="D161" s="9" t="n"/>
      <c r="E161" s="9" t="n"/>
      <c r="F161" s="14" t="n"/>
      <c r="G161" s="14" t="n"/>
      <c r="H161" s="11">
        <f>IF(AND(F161="",G161=""),"",G161-F161)</f>
        <v/>
      </c>
      <c r="I161" s="9" t="n"/>
      <c r="J161" s="9" t="n"/>
      <c r="K161" s="9" t="n"/>
      <c r="L161" s="15">
        <f>IF(H161="","",IF(H161&gt;0,"Win",IF(H161&lt;0,"Loss","Even")))</f>
        <v/>
      </c>
      <c r="M161" s="10">
        <f>IF(ISNUMBER(A161),MONTH(A161),"")</f>
        <v/>
      </c>
    </row>
    <row r="162">
      <c r="A162" s="13" t="n"/>
      <c r="B162" s="9" t="n"/>
      <c r="C162" s="9" t="n"/>
      <c r="D162" s="9" t="n"/>
      <c r="E162" s="9" t="n"/>
      <c r="F162" s="14" t="n"/>
      <c r="G162" s="14" t="n"/>
      <c r="H162" s="11">
        <f>IF(AND(F162="",G162=""),"",G162-F162)</f>
        <v/>
      </c>
      <c r="I162" s="9" t="n"/>
      <c r="J162" s="9" t="n"/>
      <c r="K162" s="9" t="n"/>
      <c r="L162" s="15">
        <f>IF(H162="","",IF(H162&gt;0,"Win",IF(H162&lt;0,"Loss","Even")))</f>
        <v/>
      </c>
      <c r="M162" s="10">
        <f>IF(ISNUMBER(A162),MONTH(A162),"")</f>
        <v/>
      </c>
    </row>
    <row r="163">
      <c r="A163" s="13" t="n"/>
      <c r="B163" s="9" t="n"/>
      <c r="C163" s="9" t="n"/>
      <c r="D163" s="9" t="n"/>
      <c r="E163" s="9" t="n"/>
      <c r="F163" s="14" t="n"/>
      <c r="G163" s="14" t="n"/>
      <c r="H163" s="11">
        <f>IF(AND(F163="",G163=""),"",G163-F163)</f>
        <v/>
      </c>
      <c r="I163" s="9" t="n"/>
      <c r="J163" s="9" t="n"/>
      <c r="K163" s="9" t="n"/>
      <c r="L163" s="15">
        <f>IF(H163="","",IF(H163&gt;0,"Win",IF(H163&lt;0,"Loss","Even")))</f>
        <v/>
      </c>
      <c r="M163" s="10">
        <f>IF(ISNUMBER(A163),MONTH(A163),"")</f>
        <v/>
      </c>
    </row>
    <row r="164">
      <c r="A164" s="13" t="n"/>
      <c r="B164" s="9" t="n"/>
      <c r="C164" s="9" t="n"/>
      <c r="D164" s="9" t="n"/>
      <c r="E164" s="9" t="n"/>
      <c r="F164" s="14" t="n"/>
      <c r="G164" s="14" t="n"/>
      <c r="H164" s="11">
        <f>IF(AND(F164="",G164=""),"",G164-F164)</f>
        <v/>
      </c>
      <c r="I164" s="9" t="n"/>
      <c r="J164" s="9" t="n"/>
      <c r="K164" s="9" t="n"/>
      <c r="L164" s="15">
        <f>IF(H164="","",IF(H164&gt;0,"Win",IF(H164&lt;0,"Loss","Even")))</f>
        <v/>
      </c>
      <c r="M164" s="10">
        <f>IF(ISNUMBER(A164),MONTH(A164),"")</f>
        <v/>
      </c>
    </row>
    <row r="165">
      <c r="A165" s="13" t="n"/>
      <c r="B165" s="9" t="n"/>
      <c r="C165" s="9" t="n"/>
      <c r="D165" s="9" t="n"/>
      <c r="E165" s="9" t="n"/>
      <c r="F165" s="14" t="n"/>
      <c r="G165" s="14" t="n"/>
      <c r="H165" s="11">
        <f>IF(AND(F165="",G165=""),"",G165-F165)</f>
        <v/>
      </c>
      <c r="I165" s="9" t="n"/>
      <c r="J165" s="9" t="n"/>
      <c r="K165" s="9" t="n"/>
      <c r="L165" s="15">
        <f>IF(H165="","",IF(H165&gt;0,"Win",IF(H165&lt;0,"Loss","Even")))</f>
        <v/>
      </c>
      <c r="M165" s="10">
        <f>IF(ISNUMBER(A165),MONTH(A165),"")</f>
        <v/>
      </c>
    </row>
    <row r="166">
      <c r="A166" s="13" t="n"/>
      <c r="B166" s="9" t="n"/>
      <c r="C166" s="9" t="n"/>
      <c r="D166" s="9" t="n"/>
      <c r="E166" s="9" t="n"/>
      <c r="F166" s="14" t="n"/>
      <c r="G166" s="14" t="n"/>
      <c r="H166" s="11">
        <f>IF(AND(F166="",G166=""),"",G166-F166)</f>
        <v/>
      </c>
      <c r="I166" s="9" t="n"/>
      <c r="J166" s="9" t="n"/>
      <c r="K166" s="9" t="n"/>
      <c r="L166" s="15">
        <f>IF(H166="","",IF(H166&gt;0,"Win",IF(H166&lt;0,"Loss","Even")))</f>
        <v/>
      </c>
      <c r="M166" s="10">
        <f>IF(ISNUMBER(A166),MONTH(A166),"")</f>
        <v/>
      </c>
    </row>
    <row r="167">
      <c r="A167" s="13" t="n"/>
      <c r="B167" s="9" t="n"/>
      <c r="C167" s="9" t="n"/>
      <c r="D167" s="9" t="n"/>
      <c r="E167" s="9" t="n"/>
      <c r="F167" s="14" t="n"/>
      <c r="G167" s="14" t="n"/>
      <c r="H167" s="11">
        <f>IF(AND(F167="",G167=""),"",G167-F167)</f>
        <v/>
      </c>
      <c r="I167" s="9" t="n"/>
      <c r="J167" s="9" t="n"/>
      <c r="K167" s="9" t="n"/>
      <c r="L167" s="15">
        <f>IF(H167="","",IF(H167&gt;0,"Win",IF(H167&lt;0,"Loss","Even")))</f>
        <v/>
      </c>
      <c r="M167" s="10">
        <f>IF(ISNUMBER(A167),MONTH(A167),"")</f>
        <v/>
      </c>
    </row>
    <row r="168">
      <c r="A168" s="13" t="n"/>
      <c r="B168" s="9" t="n"/>
      <c r="C168" s="9" t="n"/>
      <c r="D168" s="9" t="n"/>
      <c r="E168" s="9" t="n"/>
      <c r="F168" s="14" t="n"/>
      <c r="G168" s="14" t="n"/>
      <c r="H168" s="11">
        <f>IF(AND(F168="",G168=""),"",G168-F168)</f>
        <v/>
      </c>
      <c r="I168" s="9" t="n"/>
      <c r="J168" s="9" t="n"/>
      <c r="K168" s="9" t="n"/>
      <c r="L168" s="15">
        <f>IF(H168="","",IF(H168&gt;0,"Win",IF(H168&lt;0,"Loss","Even")))</f>
        <v/>
      </c>
      <c r="M168" s="10">
        <f>IF(ISNUMBER(A168),MONTH(A168),"")</f>
        <v/>
      </c>
    </row>
    <row r="169">
      <c r="A169" s="13" t="n"/>
      <c r="B169" s="9" t="n"/>
      <c r="C169" s="9" t="n"/>
      <c r="D169" s="9" t="n"/>
      <c r="E169" s="9" t="n"/>
      <c r="F169" s="14" t="n"/>
      <c r="G169" s="14" t="n"/>
      <c r="H169" s="11">
        <f>IF(AND(F169="",G169=""),"",G169-F169)</f>
        <v/>
      </c>
      <c r="I169" s="9" t="n"/>
      <c r="J169" s="9" t="n"/>
      <c r="K169" s="9" t="n"/>
      <c r="L169" s="15">
        <f>IF(H169="","",IF(H169&gt;0,"Win",IF(H169&lt;0,"Loss","Even")))</f>
        <v/>
      </c>
      <c r="M169" s="10">
        <f>IF(ISNUMBER(A169),MONTH(A169),"")</f>
        <v/>
      </c>
    </row>
    <row r="170">
      <c r="A170" s="13" t="n"/>
      <c r="B170" s="9" t="n"/>
      <c r="C170" s="9" t="n"/>
      <c r="D170" s="9" t="n"/>
      <c r="E170" s="9" t="n"/>
      <c r="F170" s="14" t="n"/>
      <c r="G170" s="14" t="n"/>
      <c r="H170" s="11">
        <f>IF(AND(F170="",G170=""),"",G170-F170)</f>
        <v/>
      </c>
      <c r="I170" s="9" t="n"/>
      <c r="J170" s="9" t="n"/>
      <c r="K170" s="9" t="n"/>
      <c r="L170" s="15">
        <f>IF(H170="","",IF(H170&gt;0,"Win",IF(H170&lt;0,"Loss","Even")))</f>
        <v/>
      </c>
      <c r="M170" s="10">
        <f>IF(ISNUMBER(A170),MONTH(A170),"")</f>
        <v/>
      </c>
    </row>
    <row r="171">
      <c r="A171" s="13" t="n"/>
      <c r="B171" s="9" t="n"/>
      <c r="C171" s="9" t="n"/>
      <c r="D171" s="9" t="n"/>
      <c r="E171" s="9" t="n"/>
      <c r="F171" s="14" t="n"/>
      <c r="G171" s="14" t="n"/>
      <c r="H171" s="11">
        <f>IF(AND(F171="",G171=""),"",G171-F171)</f>
        <v/>
      </c>
      <c r="I171" s="9" t="n"/>
      <c r="J171" s="9" t="n"/>
      <c r="K171" s="9" t="n"/>
      <c r="L171" s="15">
        <f>IF(H171="","",IF(H171&gt;0,"Win",IF(H171&lt;0,"Loss","Even")))</f>
        <v/>
      </c>
      <c r="M171" s="10">
        <f>IF(ISNUMBER(A171),MONTH(A171),"")</f>
        <v/>
      </c>
    </row>
    <row r="172">
      <c r="A172" s="13" t="n"/>
      <c r="B172" s="9" t="n"/>
      <c r="C172" s="9" t="n"/>
      <c r="D172" s="9" t="n"/>
      <c r="E172" s="9" t="n"/>
      <c r="F172" s="14" t="n"/>
      <c r="G172" s="14" t="n"/>
      <c r="H172" s="11">
        <f>IF(AND(F172="",G172=""),"",G172-F172)</f>
        <v/>
      </c>
      <c r="I172" s="9" t="n"/>
      <c r="J172" s="9" t="n"/>
      <c r="K172" s="9" t="n"/>
      <c r="L172" s="15">
        <f>IF(H172="","",IF(H172&gt;0,"Win",IF(H172&lt;0,"Loss","Even")))</f>
        <v/>
      </c>
      <c r="M172" s="10">
        <f>IF(ISNUMBER(A172),MONTH(A172),"")</f>
        <v/>
      </c>
    </row>
    <row r="173">
      <c r="A173" s="13" t="n"/>
      <c r="B173" s="9" t="n"/>
      <c r="C173" s="9" t="n"/>
      <c r="D173" s="9" t="n"/>
      <c r="E173" s="9" t="n"/>
      <c r="F173" s="14" t="n"/>
      <c r="G173" s="14" t="n"/>
      <c r="H173" s="11">
        <f>IF(AND(F173="",G173=""),"",G173-F173)</f>
        <v/>
      </c>
      <c r="I173" s="9" t="n"/>
      <c r="J173" s="9" t="n"/>
      <c r="K173" s="9" t="n"/>
      <c r="L173" s="15">
        <f>IF(H173="","",IF(H173&gt;0,"Win",IF(H173&lt;0,"Loss","Even")))</f>
        <v/>
      </c>
      <c r="M173" s="10">
        <f>IF(ISNUMBER(A173),MONTH(A173),"")</f>
        <v/>
      </c>
    </row>
    <row r="174">
      <c r="A174" s="13" t="n"/>
      <c r="B174" s="9" t="n"/>
      <c r="C174" s="9" t="n"/>
      <c r="D174" s="9" t="n"/>
      <c r="E174" s="9" t="n"/>
      <c r="F174" s="14" t="n"/>
      <c r="G174" s="14" t="n"/>
      <c r="H174" s="11">
        <f>IF(AND(F174="",G174=""),"",G174-F174)</f>
        <v/>
      </c>
      <c r="I174" s="9" t="n"/>
      <c r="J174" s="9" t="n"/>
      <c r="K174" s="9" t="n"/>
      <c r="L174" s="15">
        <f>IF(H174="","",IF(H174&gt;0,"Win",IF(H174&lt;0,"Loss","Even")))</f>
        <v/>
      </c>
      <c r="M174" s="10">
        <f>IF(ISNUMBER(A174),MONTH(A174),"")</f>
        <v/>
      </c>
    </row>
    <row r="175">
      <c r="A175" s="13" t="n"/>
      <c r="B175" s="9" t="n"/>
      <c r="C175" s="9" t="n"/>
      <c r="D175" s="9" t="n"/>
      <c r="E175" s="9" t="n"/>
      <c r="F175" s="14" t="n"/>
      <c r="G175" s="14" t="n"/>
      <c r="H175" s="11">
        <f>IF(AND(F175="",G175=""),"",G175-F175)</f>
        <v/>
      </c>
      <c r="I175" s="9" t="n"/>
      <c r="J175" s="9" t="n"/>
      <c r="K175" s="9" t="n"/>
      <c r="L175" s="15">
        <f>IF(H175="","",IF(H175&gt;0,"Win",IF(H175&lt;0,"Loss","Even")))</f>
        <v/>
      </c>
      <c r="M175" s="10">
        <f>IF(ISNUMBER(A175),MONTH(A175),"")</f>
        <v/>
      </c>
    </row>
    <row r="176">
      <c r="A176" s="13" t="n"/>
      <c r="B176" s="9" t="n"/>
      <c r="C176" s="9" t="n"/>
      <c r="D176" s="9" t="n"/>
      <c r="E176" s="9" t="n"/>
      <c r="F176" s="14" t="n"/>
      <c r="G176" s="14" t="n"/>
      <c r="H176" s="11">
        <f>IF(AND(F176="",G176=""),"",G176-F176)</f>
        <v/>
      </c>
      <c r="I176" s="9" t="n"/>
      <c r="J176" s="9" t="n"/>
      <c r="K176" s="9" t="n"/>
      <c r="L176" s="15">
        <f>IF(H176="","",IF(H176&gt;0,"Win",IF(H176&lt;0,"Loss","Even")))</f>
        <v/>
      </c>
      <c r="M176" s="10">
        <f>IF(ISNUMBER(A176),MONTH(A176),"")</f>
        <v/>
      </c>
    </row>
    <row r="177">
      <c r="A177" s="13" t="n"/>
      <c r="B177" s="9" t="n"/>
      <c r="C177" s="9" t="n"/>
      <c r="D177" s="9" t="n"/>
      <c r="E177" s="9" t="n"/>
      <c r="F177" s="14" t="n"/>
      <c r="G177" s="14" t="n"/>
      <c r="H177" s="11">
        <f>IF(AND(F177="",G177=""),"",G177-F177)</f>
        <v/>
      </c>
      <c r="I177" s="9" t="n"/>
      <c r="J177" s="9" t="n"/>
      <c r="K177" s="9" t="n"/>
      <c r="L177" s="15">
        <f>IF(H177="","",IF(H177&gt;0,"Win",IF(H177&lt;0,"Loss","Even")))</f>
        <v/>
      </c>
      <c r="M177" s="10">
        <f>IF(ISNUMBER(A177),MONTH(A177),"")</f>
        <v/>
      </c>
    </row>
    <row r="178">
      <c r="A178" s="13" t="n"/>
      <c r="B178" s="9" t="n"/>
      <c r="C178" s="9" t="n"/>
      <c r="D178" s="9" t="n"/>
      <c r="E178" s="9" t="n"/>
      <c r="F178" s="14" t="n"/>
      <c r="G178" s="14" t="n"/>
      <c r="H178" s="11">
        <f>IF(AND(F178="",G178=""),"",G178-F178)</f>
        <v/>
      </c>
      <c r="I178" s="9" t="n"/>
      <c r="J178" s="9" t="n"/>
      <c r="K178" s="9" t="n"/>
      <c r="L178" s="15">
        <f>IF(H178="","",IF(H178&gt;0,"Win",IF(H178&lt;0,"Loss","Even")))</f>
        <v/>
      </c>
      <c r="M178" s="10">
        <f>IF(ISNUMBER(A178),MONTH(A178),"")</f>
        <v/>
      </c>
    </row>
    <row r="179">
      <c r="A179" s="13" t="n"/>
      <c r="B179" s="9" t="n"/>
      <c r="C179" s="9" t="n"/>
      <c r="D179" s="9" t="n"/>
      <c r="E179" s="9" t="n"/>
      <c r="F179" s="14" t="n"/>
      <c r="G179" s="14" t="n"/>
      <c r="H179" s="11">
        <f>IF(AND(F179="",G179=""),"",G179-F179)</f>
        <v/>
      </c>
      <c r="I179" s="9" t="n"/>
      <c r="J179" s="9" t="n"/>
      <c r="K179" s="9" t="n"/>
      <c r="L179" s="15">
        <f>IF(H179="","",IF(H179&gt;0,"Win",IF(H179&lt;0,"Loss","Even")))</f>
        <v/>
      </c>
      <c r="M179" s="10">
        <f>IF(ISNUMBER(A179),MONTH(A179),"")</f>
        <v/>
      </c>
    </row>
    <row r="180">
      <c r="A180" s="13" t="n"/>
      <c r="B180" s="9" t="n"/>
      <c r="C180" s="9" t="n"/>
      <c r="D180" s="9" t="n"/>
      <c r="E180" s="9" t="n"/>
      <c r="F180" s="14" t="n"/>
      <c r="G180" s="14" t="n"/>
      <c r="H180" s="11">
        <f>IF(AND(F180="",G180=""),"",G180-F180)</f>
        <v/>
      </c>
      <c r="I180" s="9" t="n"/>
      <c r="J180" s="9" t="n"/>
      <c r="K180" s="9" t="n"/>
      <c r="L180" s="15">
        <f>IF(H180="","",IF(H180&gt;0,"Win",IF(H180&lt;0,"Loss","Even")))</f>
        <v/>
      </c>
      <c r="M180" s="10">
        <f>IF(ISNUMBER(A180),MONTH(A180),"")</f>
        <v/>
      </c>
    </row>
    <row r="181">
      <c r="A181" s="13" t="n"/>
      <c r="B181" s="9" t="n"/>
      <c r="C181" s="9" t="n"/>
      <c r="D181" s="9" t="n"/>
      <c r="E181" s="9" t="n"/>
      <c r="F181" s="14" t="n"/>
      <c r="G181" s="14" t="n"/>
      <c r="H181" s="11">
        <f>IF(AND(F181="",G181=""),"",G181-F181)</f>
        <v/>
      </c>
      <c r="I181" s="9" t="n"/>
      <c r="J181" s="9" t="n"/>
      <c r="K181" s="9" t="n"/>
      <c r="L181" s="15">
        <f>IF(H181="","",IF(H181&gt;0,"Win",IF(H181&lt;0,"Loss","Even")))</f>
        <v/>
      </c>
      <c r="M181" s="10">
        <f>IF(ISNUMBER(A181),MONTH(A181),"")</f>
        <v/>
      </c>
    </row>
    <row r="182">
      <c r="A182" s="13" t="n"/>
      <c r="B182" s="9" t="n"/>
      <c r="C182" s="9" t="n"/>
      <c r="D182" s="9" t="n"/>
      <c r="E182" s="9" t="n"/>
      <c r="F182" s="14" t="n"/>
      <c r="G182" s="14" t="n"/>
      <c r="H182" s="11">
        <f>IF(AND(F182="",G182=""),"",G182-F182)</f>
        <v/>
      </c>
      <c r="I182" s="9" t="n"/>
      <c r="J182" s="9" t="n"/>
      <c r="K182" s="9" t="n"/>
      <c r="L182" s="15">
        <f>IF(H182="","",IF(H182&gt;0,"Win",IF(H182&lt;0,"Loss","Even")))</f>
        <v/>
      </c>
      <c r="M182" s="10">
        <f>IF(ISNUMBER(A182),MONTH(A182),"")</f>
        <v/>
      </c>
    </row>
    <row r="183">
      <c r="A183" s="13" t="n"/>
      <c r="B183" s="9" t="n"/>
      <c r="C183" s="9" t="n"/>
      <c r="D183" s="9" t="n"/>
      <c r="E183" s="9" t="n"/>
      <c r="F183" s="14" t="n"/>
      <c r="G183" s="14" t="n"/>
      <c r="H183" s="11">
        <f>IF(AND(F183="",G183=""),"",G183-F183)</f>
        <v/>
      </c>
      <c r="I183" s="9" t="n"/>
      <c r="J183" s="9" t="n"/>
      <c r="K183" s="9" t="n"/>
      <c r="L183" s="15">
        <f>IF(H183="","",IF(H183&gt;0,"Win",IF(H183&lt;0,"Loss","Even")))</f>
        <v/>
      </c>
      <c r="M183" s="10">
        <f>IF(ISNUMBER(A183),MONTH(A183),"")</f>
        <v/>
      </c>
    </row>
    <row r="184">
      <c r="A184" s="13" t="n"/>
      <c r="B184" s="9" t="n"/>
      <c r="C184" s="9" t="n"/>
      <c r="D184" s="9" t="n"/>
      <c r="E184" s="9" t="n"/>
      <c r="F184" s="14" t="n"/>
      <c r="G184" s="14" t="n"/>
      <c r="H184" s="11">
        <f>IF(AND(F184="",G184=""),"",G184-F184)</f>
        <v/>
      </c>
      <c r="I184" s="9" t="n"/>
      <c r="J184" s="9" t="n"/>
      <c r="K184" s="9" t="n"/>
      <c r="L184" s="15">
        <f>IF(H184="","",IF(H184&gt;0,"Win",IF(H184&lt;0,"Loss","Even")))</f>
        <v/>
      </c>
      <c r="M184" s="10">
        <f>IF(ISNUMBER(A184),MONTH(A184),"")</f>
        <v/>
      </c>
    </row>
    <row r="185">
      <c r="A185" s="13" t="n"/>
      <c r="B185" s="9" t="n"/>
      <c r="C185" s="9" t="n"/>
      <c r="D185" s="9" t="n"/>
      <c r="E185" s="9" t="n"/>
      <c r="F185" s="14" t="n"/>
      <c r="G185" s="14" t="n"/>
      <c r="H185" s="11">
        <f>IF(AND(F185="",G185=""),"",G185-F185)</f>
        <v/>
      </c>
      <c r="I185" s="9" t="n"/>
      <c r="J185" s="9" t="n"/>
      <c r="K185" s="9" t="n"/>
      <c r="L185" s="15">
        <f>IF(H185="","",IF(H185&gt;0,"Win",IF(H185&lt;0,"Loss","Even")))</f>
        <v/>
      </c>
      <c r="M185" s="10">
        <f>IF(ISNUMBER(A185),MONTH(A185),"")</f>
        <v/>
      </c>
    </row>
    <row r="186">
      <c r="A186" s="13" t="n"/>
      <c r="B186" s="9" t="n"/>
      <c r="C186" s="9" t="n"/>
      <c r="D186" s="9" t="n"/>
      <c r="E186" s="9" t="n"/>
      <c r="F186" s="14" t="n"/>
      <c r="G186" s="14" t="n"/>
      <c r="H186" s="11">
        <f>IF(AND(F186="",G186=""),"",G186-F186)</f>
        <v/>
      </c>
      <c r="I186" s="9" t="n"/>
      <c r="J186" s="9" t="n"/>
      <c r="K186" s="9" t="n"/>
      <c r="L186" s="15">
        <f>IF(H186="","",IF(H186&gt;0,"Win",IF(H186&lt;0,"Loss","Even")))</f>
        <v/>
      </c>
      <c r="M186" s="10">
        <f>IF(ISNUMBER(A186),MONTH(A186),"")</f>
        <v/>
      </c>
    </row>
    <row r="187">
      <c r="A187" s="13" t="n"/>
      <c r="B187" s="9" t="n"/>
      <c r="C187" s="9" t="n"/>
      <c r="D187" s="9" t="n"/>
      <c r="E187" s="9" t="n"/>
      <c r="F187" s="14" t="n"/>
      <c r="G187" s="14" t="n"/>
      <c r="H187" s="11">
        <f>IF(AND(F187="",G187=""),"",G187-F187)</f>
        <v/>
      </c>
      <c r="I187" s="9" t="n"/>
      <c r="J187" s="9" t="n"/>
      <c r="K187" s="9" t="n"/>
      <c r="L187" s="15">
        <f>IF(H187="","",IF(H187&gt;0,"Win",IF(H187&lt;0,"Loss","Even")))</f>
        <v/>
      </c>
      <c r="M187" s="10">
        <f>IF(ISNUMBER(A187),MONTH(A187),"")</f>
        <v/>
      </c>
    </row>
    <row r="188">
      <c r="A188" s="13" t="n"/>
      <c r="B188" s="9" t="n"/>
      <c r="C188" s="9" t="n"/>
      <c r="D188" s="9" t="n"/>
      <c r="E188" s="9" t="n"/>
      <c r="F188" s="14" t="n"/>
      <c r="G188" s="14" t="n"/>
      <c r="H188" s="11">
        <f>IF(AND(F188="",G188=""),"",G188-F188)</f>
        <v/>
      </c>
      <c r="I188" s="9" t="n"/>
      <c r="J188" s="9" t="n"/>
      <c r="K188" s="9" t="n"/>
      <c r="L188" s="15">
        <f>IF(H188="","",IF(H188&gt;0,"Win",IF(H188&lt;0,"Loss","Even")))</f>
        <v/>
      </c>
      <c r="M188" s="10">
        <f>IF(ISNUMBER(A188),MONTH(A188),"")</f>
        <v/>
      </c>
    </row>
    <row r="189">
      <c r="A189" s="13" t="n"/>
      <c r="B189" s="9" t="n"/>
      <c r="C189" s="9" t="n"/>
      <c r="D189" s="9" t="n"/>
      <c r="E189" s="9" t="n"/>
      <c r="F189" s="14" t="n"/>
      <c r="G189" s="14" t="n"/>
      <c r="H189" s="11">
        <f>IF(AND(F189="",G189=""),"",G189-F189)</f>
        <v/>
      </c>
      <c r="I189" s="9" t="n"/>
      <c r="J189" s="9" t="n"/>
      <c r="K189" s="9" t="n"/>
      <c r="L189" s="15">
        <f>IF(H189="","",IF(H189&gt;0,"Win",IF(H189&lt;0,"Loss","Even")))</f>
        <v/>
      </c>
      <c r="M189" s="10">
        <f>IF(ISNUMBER(A189),MONTH(A189),"")</f>
        <v/>
      </c>
    </row>
    <row r="190">
      <c r="A190" s="13" t="n"/>
      <c r="B190" s="9" t="n"/>
      <c r="C190" s="9" t="n"/>
      <c r="D190" s="9" t="n"/>
      <c r="E190" s="9" t="n"/>
      <c r="F190" s="14" t="n"/>
      <c r="G190" s="14" t="n"/>
      <c r="H190" s="11">
        <f>IF(AND(F190="",G190=""),"",G190-F190)</f>
        <v/>
      </c>
      <c r="I190" s="9" t="n"/>
      <c r="J190" s="9" t="n"/>
      <c r="K190" s="9" t="n"/>
      <c r="L190" s="15">
        <f>IF(H190="","",IF(H190&gt;0,"Win",IF(H190&lt;0,"Loss","Even")))</f>
        <v/>
      </c>
      <c r="M190" s="10">
        <f>IF(ISNUMBER(A190),MONTH(A190),"")</f>
        <v/>
      </c>
    </row>
    <row r="191">
      <c r="A191" s="13" t="n"/>
      <c r="B191" s="9" t="n"/>
      <c r="C191" s="9" t="n"/>
      <c r="D191" s="9" t="n"/>
      <c r="E191" s="9" t="n"/>
      <c r="F191" s="14" t="n"/>
      <c r="G191" s="14" t="n"/>
      <c r="H191" s="11">
        <f>IF(AND(F191="",G191=""),"",G191-F191)</f>
        <v/>
      </c>
      <c r="I191" s="9" t="n"/>
      <c r="J191" s="9" t="n"/>
      <c r="K191" s="9" t="n"/>
      <c r="L191" s="15">
        <f>IF(H191="","",IF(H191&gt;0,"Win",IF(H191&lt;0,"Loss","Even")))</f>
        <v/>
      </c>
      <c r="M191" s="10">
        <f>IF(ISNUMBER(A191),MONTH(A191),"")</f>
        <v/>
      </c>
    </row>
    <row r="192">
      <c r="A192" s="13" t="n"/>
      <c r="B192" s="9" t="n"/>
      <c r="C192" s="9" t="n"/>
      <c r="D192" s="9" t="n"/>
      <c r="E192" s="9" t="n"/>
      <c r="F192" s="14" t="n"/>
      <c r="G192" s="14" t="n"/>
      <c r="H192" s="11">
        <f>IF(AND(F192="",G192=""),"",G192-F192)</f>
        <v/>
      </c>
      <c r="I192" s="9" t="n"/>
      <c r="J192" s="9" t="n"/>
      <c r="K192" s="9" t="n"/>
      <c r="L192" s="15">
        <f>IF(H192="","",IF(H192&gt;0,"Win",IF(H192&lt;0,"Loss","Even")))</f>
        <v/>
      </c>
      <c r="M192" s="10">
        <f>IF(ISNUMBER(A192),MONTH(A192),"")</f>
        <v/>
      </c>
    </row>
    <row r="193">
      <c r="A193" s="13" t="n"/>
      <c r="B193" s="9" t="n"/>
      <c r="C193" s="9" t="n"/>
      <c r="D193" s="9" t="n"/>
      <c r="E193" s="9" t="n"/>
      <c r="F193" s="14" t="n"/>
      <c r="G193" s="14" t="n"/>
      <c r="H193" s="11">
        <f>IF(AND(F193="",G193=""),"",G193-F193)</f>
        <v/>
      </c>
      <c r="I193" s="9" t="n"/>
      <c r="J193" s="9" t="n"/>
      <c r="K193" s="9" t="n"/>
      <c r="L193" s="15">
        <f>IF(H193="","",IF(H193&gt;0,"Win",IF(H193&lt;0,"Loss","Even")))</f>
        <v/>
      </c>
      <c r="M193" s="10">
        <f>IF(ISNUMBER(A193),MONTH(A193),"")</f>
        <v/>
      </c>
    </row>
    <row r="194">
      <c r="A194" s="13" t="n"/>
      <c r="B194" s="9" t="n"/>
      <c r="C194" s="9" t="n"/>
      <c r="D194" s="9" t="n"/>
      <c r="E194" s="9" t="n"/>
      <c r="F194" s="14" t="n"/>
      <c r="G194" s="14" t="n"/>
      <c r="H194" s="11">
        <f>IF(AND(F194="",G194=""),"",G194-F194)</f>
        <v/>
      </c>
      <c r="I194" s="9" t="n"/>
      <c r="J194" s="9" t="n"/>
      <c r="K194" s="9" t="n"/>
      <c r="L194" s="15">
        <f>IF(H194="","",IF(H194&gt;0,"Win",IF(H194&lt;0,"Loss","Even")))</f>
        <v/>
      </c>
      <c r="M194" s="10">
        <f>IF(ISNUMBER(A194),MONTH(A194),"")</f>
        <v/>
      </c>
    </row>
    <row r="195">
      <c r="A195" s="13" t="n"/>
      <c r="B195" s="9" t="n"/>
      <c r="C195" s="9" t="n"/>
      <c r="D195" s="9" t="n"/>
      <c r="E195" s="9" t="n"/>
      <c r="F195" s="14" t="n"/>
      <c r="G195" s="14" t="n"/>
      <c r="H195" s="11">
        <f>IF(AND(F195="",G195=""),"",G195-F195)</f>
        <v/>
      </c>
      <c r="I195" s="9" t="n"/>
      <c r="J195" s="9" t="n"/>
      <c r="K195" s="9" t="n"/>
      <c r="L195" s="15">
        <f>IF(H195="","",IF(H195&gt;0,"Win",IF(H195&lt;0,"Loss","Even")))</f>
        <v/>
      </c>
      <c r="M195" s="10">
        <f>IF(ISNUMBER(A195),MONTH(A195),"")</f>
        <v/>
      </c>
    </row>
    <row r="196">
      <c r="A196" s="13" t="n"/>
      <c r="B196" s="9" t="n"/>
      <c r="C196" s="9" t="n"/>
      <c r="D196" s="9" t="n"/>
      <c r="E196" s="9" t="n"/>
      <c r="F196" s="14" t="n"/>
      <c r="G196" s="14" t="n"/>
      <c r="H196" s="11">
        <f>IF(AND(F196="",G196=""),"",G196-F196)</f>
        <v/>
      </c>
      <c r="I196" s="9" t="n"/>
      <c r="J196" s="9" t="n"/>
      <c r="K196" s="9" t="n"/>
      <c r="L196" s="15">
        <f>IF(H196="","",IF(H196&gt;0,"Win",IF(H196&lt;0,"Loss","Even")))</f>
        <v/>
      </c>
      <c r="M196" s="10">
        <f>IF(ISNUMBER(A196),MONTH(A196),"")</f>
        <v/>
      </c>
    </row>
    <row r="197">
      <c r="A197" s="13" t="n"/>
      <c r="B197" s="9" t="n"/>
      <c r="C197" s="9" t="n"/>
      <c r="D197" s="9" t="n"/>
      <c r="E197" s="9" t="n"/>
      <c r="F197" s="14" t="n"/>
      <c r="G197" s="14" t="n"/>
      <c r="H197" s="11">
        <f>IF(AND(F197="",G197=""),"",G197-F197)</f>
        <v/>
      </c>
      <c r="I197" s="9" t="n"/>
      <c r="J197" s="9" t="n"/>
      <c r="K197" s="9" t="n"/>
      <c r="L197" s="15">
        <f>IF(H197="","",IF(H197&gt;0,"Win",IF(H197&lt;0,"Loss","Even")))</f>
        <v/>
      </c>
      <c r="M197" s="10">
        <f>IF(ISNUMBER(A197),MONTH(A197),"")</f>
        <v/>
      </c>
    </row>
    <row r="198">
      <c r="A198" s="13" t="n"/>
      <c r="B198" s="9" t="n"/>
      <c r="C198" s="9" t="n"/>
      <c r="D198" s="9" t="n"/>
      <c r="E198" s="9" t="n"/>
      <c r="F198" s="14" t="n"/>
      <c r="G198" s="14" t="n"/>
      <c r="H198" s="11">
        <f>IF(AND(F198="",G198=""),"",G198-F198)</f>
        <v/>
      </c>
      <c r="I198" s="9" t="n"/>
      <c r="J198" s="9" t="n"/>
      <c r="K198" s="9" t="n"/>
      <c r="L198" s="15">
        <f>IF(H198="","",IF(H198&gt;0,"Win",IF(H198&lt;0,"Loss","Even")))</f>
        <v/>
      </c>
      <c r="M198" s="10">
        <f>IF(ISNUMBER(A198),MONTH(A198),"")</f>
        <v/>
      </c>
    </row>
    <row r="199">
      <c r="A199" s="13" t="n"/>
      <c r="B199" s="9" t="n"/>
      <c r="C199" s="9" t="n"/>
      <c r="D199" s="9" t="n"/>
      <c r="E199" s="9" t="n"/>
      <c r="F199" s="14" t="n"/>
      <c r="G199" s="14" t="n"/>
      <c r="H199" s="11">
        <f>IF(AND(F199="",G199=""),"",G199-F199)</f>
        <v/>
      </c>
      <c r="I199" s="9" t="n"/>
      <c r="J199" s="9" t="n"/>
      <c r="K199" s="9" t="n"/>
      <c r="L199" s="15">
        <f>IF(H199="","",IF(H199&gt;0,"Win",IF(H199&lt;0,"Loss","Even")))</f>
        <v/>
      </c>
      <c r="M199" s="10">
        <f>IF(ISNUMBER(A199),MONTH(A199),"")</f>
        <v/>
      </c>
    </row>
    <row r="200">
      <c r="A200" s="13" t="n"/>
      <c r="B200" s="9" t="n"/>
      <c r="C200" s="9" t="n"/>
      <c r="D200" s="9" t="n"/>
      <c r="E200" s="9" t="n"/>
      <c r="F200" s="14" t="n"/>
      <c r="G200" s="14" t="n"/>
      <c r="H200" s="11">
        <f>IF(AND(F200="",G200=""),"",G200-F200)</f>
        <v/>
      </c>
      <c r="I200" s="9" t="n"/>
      <c r="J200" s="9" t="n"/>
      <c r="K200" s="9" t="n"/>
      <c r="L200" s="15">
        <f>IF(H200="","",IF(H200&gt;0,"Win",IF(H200&lt;0,"Loss","Even")))</f>
        <v/>
      </c>
      <c r="M200" s="10">
        <f>IF(ISNUMBER(A200),MONTH(A200),"")</f>
        <v/>
      </c>
    </row>
    <row r="201">
      <c r="A201" s="13" t="n"/>
      <c r="B201" s="9" t="n"/>
      <c r="C201" s="9" t="n"/>
      <c r="D201" s="9" t="n"/>
      <c r="E201" s="9" t="n"/>
      <c r="F201" s="14" t="n"/>
      <c r="G201" s="14" t="n"/>
      <c r="H201" s="11">
        <f>IF(AND(F201="",G201=""),"",G201-F201)</f>
        <v/>
      </c>
      <c r="I201" s="9" t="n"/>
      <c r="J201" s="9" t="n"/>
      <c r="K201" s="9" t="n"/>
      <c r="L201" s="15">
        <f>IF(H201="","",IF(H201&gt;0,"Win",IF(H201&lt;0,"Loss","Even")))</f>
        <v/>
      </c>
      <c r="M201" s="10">
        <f>IF(ISNUMBER(A201),MONTH(A201),"")</f>
        <v/>
      </c>
    </row>
    <row r="202">
      <c r="A202" s="13" t="n"/>
      <c r="B202" s="9" t="n"/>
      <c r="C202" s="9" t="n"/>
      <c r="D202" s="9" t="n"/>
      <c r="E202" s="9" t="n"/>
      <c r="F202" s="14" t="n"/>
      <c r="G202" s="14" t="n"/>
      <c r="H202" s="11">
        <f>IF(AND(F202="",G202=""),"",G202-F202)</f>
        <v/>
      </c>
      <c r="I202" s="9" t="n"/>
      <c r="J202" s="9" t="n"/>
      <c r="K202" s="9" t="n"/>
      <c r="L202" s="15">
        <f>IF(H202="","",IF(H202&gt;0,"Win",IF(H202&lt;0,"Loss","Even")))</f>
        <v/>
      </c>
      <c r="M202" s="10">
        <f>IF(ISNUMBER(A202),MONTH(A202),"")</f>
        <v/>
      </c>
    </row>
    <row r="203">
      <c r="A203" s="13" t="n"/>
      <c r="B203" s="9" t="n"/>
      <c r="C203" s="9" t="n"/>
      <c r="D203" s="9" t="n"/>
      <c r="E203" s="9" t="n"/>
      <c r="F203" s="14" t="n"/>
      <c r="G203" s="14" t="n"/>
      <c r="H203" s="11">
        <f>IF(AND(F203="",G203=""),"",G203-F203)</f>
        <v/>
      </c>
      <c r="I203" s="9" t="n"/>
      <c r="J203" s="9" t="n"/>
      <c r="K203" s="9" t="n"/>
      <c r="L203" s="15">
        <f>IF(H203="","",IF(H203&gt;0,"Win",IF(H203&lt;0,"Loss","Even")))</f>
        <v/>
      </c>
      <c r="M203" s="10">
        <f>IF(ISNUMBER(A203),MONTH(A203),"")</f>
        <v/>
      </c>
    </row>
    <row r="204">
      <c r="A204" s="13" t="n"/>
      <c r="B204" s="9" t="n"/>
      <c r="C204" s="9" t="n"/>
      <c r="D204" s="9" t="n"/>
      <c r="E204" s="9" t="n"/>
      <c r="F204" s="14" t="n"/>
      <c r="G204" s="14" t="n"/>
      <c r="H204" s="11">
        <f>IF(AND(F204="",G204=""),"",G204-F204)</f>
        <v/>
      </c>
      <c r="I204" s="9" t="n"/>
      <c r="J204" s="9" t="n"/>
      <c r="K204" s="9" t="n"/>
      <c r="L204" s="15">
        <f>IF(H204="","",IF(H204&gt;0,"Win",IF(H204&lt;0,"Loss","Even")))</f>
        <v/>
      </c>
      <c r="M204" s="10">
        <f>IF(ISNUMBER(A204),MONTH(A204),"")</f>
        <v/>
      </c>
    </row>
    <row r="205">
      <c r="A205" s="13" t="n"/>
      <c r="B205" s="9" t="n"/>
      <c r="C205" s="9" t="n"/>
      <c r="D205" s="9" t="n"/>
      <c r="E205" s="9" t="n"/>
      <c r="F205" s="14" t="n"/>
      <c r="G205" s="14" t="n"/>
      <c r="H205" s="11">
        <f>IF(AND(F205="",G205=""),"",G205-F205)</f>
        <v/>
      </c>
      <c r="I205" s="9" t="n"/>
      <c r="J205" s="9" t="n"/>
      <c r="K205" s="9" t="n"/>
      <c r="L205" s="15">
        <f>IF(H205="","",IF(H205&gt;0,"Win",IF(H205&lt;0,"Loss","Even")))</f>
        <v/>
      </c>
      <c r="M205" s="10">
        <f>IF(ISNUMBER(A205),MONTH(A205),"")</f>
        <v/>
      </c>
    </row>
    <row r="206">
      <c r="A206" s="13" t="n"/>
      <c r="B206" s="9" t="n"/>
      <c r="C206" s="9" t="n"/>
      <c r="D206" s="9" t="n"/>
      <c r="E206" s="9" t="n"/>
      <c r="F206" s="14" t="n"/>
      <c r="G206" s="14" t="n"/>
      <c r="H206" s="11">
        <f>IF(AND(F206="",G206=""),"",G206-F206)</f>
        <v/>
      </c>
      <c r="I206" s="9" t="n"/>
      <c r="J206" s="9" t="n"/>
      <c r="K206" s="9" t="n"/>
      <c r="L206" s="15">
        <f>IF(H206="","",IF(H206&gt;0,"Win",IF(H206&lt;0,"Loss","Even")))</f>
        <v/>
      </c>
      <c r="M206" s="10">
        <f>IF(ISNUMBER(A206),MONTH(A206),"")</f>
        <v/>
      </c>
    </row>
    <row r="207">
      <c r="A207" s="13" t="n"/>
      <c r="B207" s="9" t="n"/>
      <c r="C207" s="9" t="n"/>
      <c r="D207" s="9" t="n"/>
      <c r="E207" s="9" t="n"/>
      <c r="F207" s="14" t="n"/>
      <c r="G207" s="14" t="n"/>
      <c r="H207" s="11">
        <f>IF(AND(F207="",G207=""),"",G207-F207)</f>
        <v/>
      </c>
      <c r="I207" s="9" t="n"/>
      <c r="J207" s="9" t="n"/>
      <c r="K207" s="9" t="n"/>
      <c r="L207" s="15">
        <f>IF(H207="","",IF(H207&gt;0,"Win",IF(H207&lt;0,"Loss","Even")))</f>
        <v/>
      </c>
      <c r="M207" s="10">
        <f>IF(ISNUMBER(A207),MONTH(A207),"")</f>
        <v/>
      </c>
    </row>
    <row r="208">
      <c r="A208" s="13" t="n"/>
      <c r="B208" s="9" t="n"/>
      <c r="C208" s="9" t="n"/>
      <c r="D208" s="9" t="n"/>
      <c r="E208" s="9" t="n"/>
      <c r="F208" s="14" t="n"/>
      <c r="G208" s="14" t="n"/>
      <c r="H208" s="11">
        <f>IF(AND(F208="",G208=""),"",G208-F208)</f>
        <v/>
      </c>
      <c r="I208" s="9" t="n"/>
      <c r="J208" s="9" t="n"/>
      <c r="K208" s="9" t="n"/>
      <c r="L208" s="15">
        <f>IF(H208="","",IF(H208&gt;0,"Win",IF(H208&lt;0,"Loss","Even")))</f>
        <v/>
      </c>
      <c r="M208" s="10">
        <f>IF(ISNUMBER(A208),MONTH(A208),"")</f>
        <v/>
      </c>
    </row>
    <row r="209">
      <c r="A209" s="13" t="n"/>
      <c r="B209" s="9" t="n"/>
      <c r="C209" s="9" t="n"/>
      <c r="D209" s="9" t="n"/>
      <c r="E209" s="9" t="n"/>
      <c r="F209" s="14" t="n"/>
      <c r="G209" s="14" t="n"/>
      <c r="H209" s="11">
        <f>IF(AND(F209="",G209=""),"",G209-F209)</f>
        <v/>
      </c>
      <c r="I209" s="9" t="n"/>
      <c r="J209" s="9" t="n"/>
      <c r="K209" s="9" t="n"/>
      <c r="L209" s="15">
        <f>IF(H209="","",IF(H209&gt;0,"Win",IF(H209&lt;0,"Loss","Even")))</f>
        <v/>
      </c>
      <c r="M209" s="10">
        <f>IF(ISNUMBER(A209),MONTH(A209),"")</f>
        <v/>
      </c>
    </row>
    <row r="210">
      <c r="A210" s="13" t="n"/>
      <c r="B210" s="9" t="n"/>
      <c r="C210" s="9" t="n"/>
      <c r="D210" s="9" t="n"/>
      <c r="E210" s="9" t="n"/>
      <c r="F210" s="14" t="n"/>
      <c r="G210" s="14" t="n"/>
      <c r="H210" s="11">
        <f>IF(AND(F210="",G210=""),"",G210-F210)</f>
        <v/>
      </c>
      <c r="I210" s="9" t="n"/>
      <c r="J210" s="9" t="n"/>
      <c r="K210" s="9" t="n"/>
      <c r="L210" s="15">
        <f>IF(H210="","",IF(H210&gt;0,"Win",IF(H210&lt;0,"Loss","Even")))</f>
        <v/>
      </c>
      <c r="M210" s="10">
        <f>IF(ISNUMBER(A210),MONTH(A210),"")</f>
        <v/>
      </c>
    </row>
    <row r="211">
      <c r="A211" s="13" t="n"/>
      <c r="B211" s="9" t="n"/>
      <c r="C211" s="9" t="n"/>
      <c r="D211" s="9" t="n"/>
      <c r="E211" s="9" t="n"/>
      <c r="F211" s="14" t="n"/>
      <c r="G211" s="14" t="n"/>
      <c r="H211" s="11">
        <f>IF(AND(F211="",G211=""),"",G211-F211)</f>
        <v/>
      </c>
      <c r="I211" s="9" t="n"/>
      <c r="J211" s="9" t="n"/>
      <c r="K211" s="9" t="n"/>
      <c r="L211" s="15">
        <f>IF(H211="","",IF(H211&gt;0,"Win",IF(H211&lt;0,"Loss","Even")))</f>
        <v/>
      </c>
      <c r="M211" s="10">
        <f>IF(ISNUMBER(A211),MONTH(A211),"")</f>
        <v/>
      </c>
    </row>
    <row r="212">
      <c r="A212" s="13" t="n"/>
      <c r="B212" s="9" t="n"/>
      <c r="C212" s="9" t="n"/>
      <c r="D212" s="9" t="n"/>
      <c r="E212" s="9" t="n"/>
      <c r="F212" s="14" t="n"/>
      <c r="G212" s="14" t="n"/>
      <c r="H212" s="11">
        <f>IF(AND(F212="",G212=""),"",G212-F212)</f>
        <v/>
      </c>
      <c r="I212" s="9" t="n"/>
      <c r="J212" s="9" t="n"/>
      <c r="K212" s="9" t="n"/>
      <c r="L212" s="15">
        <f>IF(H212="","",IF(H212&gt;0,"Win",IF(H212&lt;0,"Loss","Even")))</f>
        <v/>
      </c>
      <c r="M212" s="10">
        <f>IF(ISNUMBER(A212),MONTH(A212),"")</f>
        <v/>
      </c>
    </row>
    <row r="213">
      <c r="A213" s="13" t="n"/>
      <c r="B213" s="9" t="n"/>
      <c r="C213" s="9" t="n"/>
      <c r="D213" s="9" t="n"/>
      <c r="E213" s="9" t="n"/>
      <c r="F213" s="14" t="n"/>
      <c r="G213" s="14" t="n"/>
      <c r="H213" s="11">
        <f>IF(AND(F213="",G213=""),"",G213-F213)</f>
        <v/>
      </c>
      <c r="I213" s="9" t="n"/>
      <c r="J213" s="9" t="n"/>
      <c r="K213" s="9" t="n"/>
      <c r="L213" s="15">
        <f>IF(H213="","",IF(H213&gt;0,"Win",IF(H213&lt;0,"Loss","Even")))</f>
        <v/>
      </c>
      <c r="M213" s="10">
        <f>IF(ISNUMBER(A213),MONTH(A213),"")</f>
        <v/>
      </c>
    </row>
    <row r="214">
      <c r="A214" s="13" t="n"/>
      <c r="B214" s="9" t="n"/>
      <c r="C214" s="9" t="n"/>
      <c r="D214" s="9" t="n"/>
      <c r="E214" s="9" t="n"/>
      <c r="F214" s="14" t="n"/>
      <c r="G214" s="14" t="n"/>
      <c r="H214" s="11">
        <f>IF(AND(F214="",G214=""),"",G214-F214)</f>
        <v/>
      </c>
      <c r="I214" s="9" t="n"/>
      <c r="J214" s="9" t="n"/>
      <c r="K214" s="9" t="n"/>
      <c r="L214" s="15">
        <f>IF(H214="","",IF(H214&gt;0,"Win",IF(H214&lt;0,"Loss","Even")))</f>
        <v/>
      </c>
      <c r="M214" s="10">
        <f>IF(ISNUMBER(A214),MONTH(A214),"")</f>
        <v/>
      </c>
    </row>
    <row r="215">
      <c r="A215" s="13" t="n"/>
      <c r="B215" s="9" t="n"/>
      <c r="C215" s="9" t="n"/>
      <c r="D215" s="9" t="n"/>
      <c r="E215" s="9" t="n"/>
      <c r="F215" s="14" t="n"/>
      <c r="G215" s="14" t="n"/>
      <c r="H215" s="11">
        <f>IF(AND(F215="",G215=""),"",G215-F215)</f>
        <v/>
      </c>
      <c r="I215" s="9" t="n"/>
      <c r="J215" s="9" t="n"/>
      <c r="K215" s="9" t="n"/>
      <c r="L215" s="15">
        <f>IF(H215="","",IF(H215&gt;0,"Win",IF(H215&lt;0,"Loss","Even")))</f>
        <v/>
      </c>
      <c r="M215" s="10">
        <f>IF(ISNUMBER(A215),MONTH(A215),"")</f>
        <v/>
      </c>
    </row>
    <row r="216">
      <c r="A216" s="13" t="n"/>
      <c r="B216" s="9" t="n"/>
      <c r="C216" s="9" t="n"/>
      <c r="D216" s="9" t="n"/>
      <c r="E216" s="9" t="n"/>
      <c r="F216" s="14" t="n"/>
      <c r="G216" s="14" t="n"/>
      <c r="H216" s="11">
        <f>IF(AND(F216="",G216=""),"",G216-F216)</f>
        <v/>
      </c>
      <c r="I216" s="9" t="n"/>
      <c r="J216" s="9" t="n"/>
      <c r="K216" s="9" t="n"/>
      <c r="L216" s="15">
        <f>IF(H216="","",IF(H216&gt;0,"Win",IF(H216&lt;0,"Loss","Even")))</f>
        <v/>
      </c>
      <c r="M216" s="10">
        <f>IF(ISNUMBER(A216),MONTH(A216),"")</f>
        <v/>
      </c>
    </row>
    <row r="217">
      <c r="A217" s="13" t="n"/>
      <c r="B217" s="9" t="n"/>
      <c r="C217" s="9" t="n"/>
      <c r="D217" s="9" t="n"/>
      <c r="E217" s="9" t="n"/>
      <c r="F217" s="14" t="n"/>
      <c r="G217" s="14" t="n"/>
      <c r="H217" s="11">
        <f>IF(AND(F217="",G217=""),"",G217-F217)</f>
        <v/>
      </c>
      <c r="I217" s="9" t="n"/>
      <c r="J217" s="9" t="n"/>
      <c r="K217" s="9" t="n"/>
      <c r="L217" s="15">
        <f>IF(H217="","",IF(H217&gt;0,"Win",IF(H217&lt;0,"Loss","Even")))</f>
        <v/>
      </c>
      <c r="M217" s="10">
        <f>IF(ISNUMBER(A217),MONTH(A217),"")</f>
        <v/>
      </c>
    </row>
    <row r="218">
      <c r="A218" s="13" t="n"/>
      <c r="B218" s="9" t="n"/>
      <c r="C218" s="9" t="n"/>
      <c r="D218" s="9" t="n"/>
      <c r="E218" s="9" t="n"/>
      <c r="F218" s="14" t="n"/>
      <c r="G218" s="14" t="n"/>
      <c r="H218" s="11">
        <f>IF(AND(F218="",G218=""),"",G218-F218)</f>
        <v/>
      </c>
      <c r="I218" s="9" t="n"/>
      <c r="J218" s="9" t="n"/>
      <c r="K218" s="9" t="n"/>
      <c r="L218" s="15">
        <f>IF(H218="","",IF(H218&gt;0,"Win",IF(H218&lt;0,"Loss","Even")))</f>
        <v/>
      </c>
      <c r="M218" s="10">
        <f>IF(ISNUMBER(A218),MONTH(A218),"")</f>
        <v/>
      </c>
    </row>
    <row r="219">
      <c r="A219" s="13" t="n"/>
      <c r="B219" s="9" t="n"/>
      <c r="C219" s="9" t="n"/>
      <c r="D219" s="9" t="n"/>
      <c r="E219" s="9" t="n"/>
      <c r="F219" s="14" t="n"/>
      <c r="G219" s="14" t="n"/>
      <c r="H219" s="11">
        <f>IF(AND(F219="",G219=""),"",G219-F219)</f>
        <v/>
      </c>
      <c r="I219" s="9" t="n"/>
      <c r="J219" s="9" t="n"/>
      <c r="K219" s="9" t="n"/>
      <c r="L219" s="15">
        <f>IF(H219="","",IF(H219&gt;0,"Win",IF(H219&lt;0,"Loss","Even")))</f>
        <v/>
      </c>
      <c r="M219" s="10">
        <f>IF(ISNUMBER(A219),MONTH(A219),"")</f>
        <v/>
      </c>
    </row>
    <row r="220">
      <c r="A220" s="13" t="n"/>
      <c r="B220" s="9" t="n"/>
      <c r="C220" s="9" t="n"/>
      <c r="D220" s="9" t="n"/>
      <c r="E220" s="9" t="n"/>
      <c r="F220" s="14" t="n"/>
      <c r="G220" s="14" t="n"/>
      <c r="H220" s="11">
        <f>IF(AND(F220="",G220=""),"",G220-F220)</f>
        <v/>
      </c>
      <c r="I220" s="9" t="n"/>
      <c r="J220" s="9" t="n"/>
      <c r="K220" s="9" t="n"/>
      <c r="L220" s="15">
        <f>IF(H220="","",IF(H220&gt;0,"Win",IF(H220&lt;0,"Loss","Even")))</f>
        <v/>
      </c>
      <c r="M220" s="10">
        <f>IF(ISNUMBER(A220),MONTH(A220),"")</f>
        <v/>
      </c>
    </row>
    <row r="221">
      <c r="A221" s="13" t="n"/>
      <c r="B221" s="9" t="n"/>
      <c r="C221" s="9" t="n"/>
      <c r="D221" s="9" t="n"/>
      <c r="E221" s="9" t="n"/>
      <c r="F221" s="14" t="n"/>
      <c r="G221" s="14" t="n"/>
      <c r="H221" s="11">
        <f>IF(AND(F221="",G221=""),"",G221-F221)</f>
        <v/>
      </c>
      <c r="I221" s="9" t="n"/>
      <c r="J221" s="9" t="n"/>
      <c r="K221" s="9" t="n"/>
      <c r="L221" s="15">
        <f>IF(H221="","",IF(H221&gt;0,"Win",IF(H221&lt;0,"Loss","Even")))</f>
        <v/>
      </c>
      <c r="M221" s="10">
        <f>IF(ISNUMBER(A221),MONTH(A221),"")</f>
        <v/>
      </c>
    </row>
    <row r="222">
      <c r="A222" s="13" t="n"/>
      <c r="B222" s="9" t="n"/>
      <c r="C222" s="9" t="n"/>
      <c r="D222" s="9" t="n"/>
      <c r="E222" s="9" t="n"/>
      <c r="F222" s="14" t="n"/>
      <c r="G222" s="14" t="n"/>
      <c r="H222" s="11">
        <f>IF(AND(F222="",G222=""),"",G222-F222)</f>
        <v/>
      </c>
      <c r="I222" s="9" t="n"/>
      <c r="J222" s="9" t="n"/>
      <c r="K222" s="9" t="n"/>
      <c r="L222" s="15">
        <f>IF(H222="","",IF(H222&gt;0,"Win",IF(H222&lt;0,"Loss","Even")))</f>
        <v/>
      </c>
      <c r="M222" s="10">
        <f>IF(ISNUMBER(A222),MONTH(A222),"")</f>
        <v/>
      </c>
    </row>
    <row r="223">
      <c r="A223" s="13" t="n"/>
      <c r="B223" s="9" t="n"/>
      <c r="C223" s="9" t="n"/>
      <c r="D223" s="9" t="n"/>
      <c r="E223" s="9" t="n"/>
      <c r="F223" s="14" t="n"/>
      <c r="G223" s="14" t="n"/>
      <c r="H223" s="11">
        <f>IF(AND(F223="",G223=""),"",G223-F223)</f>
        <v/>
      </c>
      <c r="I223" s="9" t="n"/>
      <c r="J223" s="9" t="n"/>
      <c r="K223" s="9" t="n"/>
      <c r="L223" s="15">
        <f>IF(H223="","",IF(H223&gt;0,"Win",IF(H223&lt;0,"Loss","Even")))</f>
        <v/>
      </c>
      <c r="M223" s="10">
        <f>IF(ISNUMBER(A223),MONTH(A223),"")</f>
        <v/>
      </c>
    </row>
    <row r="224">
      <c r="A224" s="13" t="n"/>
      <c r="B224" s="9" t="n"/>
      <c r="C224" s="9" t="n"/>
      <c r="D224" s="9" t="n"/>
      <c r="E224" s="9" t="n"/>
      <c r="F224" s="14" t="n"/>
      <c r="G224" s="14" t="n"/>
      <c r="H224" s="11">
        <f>IF(AND(F224="",G224=""),"",G224-F224)</f>
        <v/>
      </c>
      <c r="I224" s="9" t="n"/>
      <c r="J224" s="9" t="n"/>
      <c r="K224" s="9" t="n"/>
      <c r="L224" s="15">
        <f>IF(H224="","",IF(H224&gt;0,"Win",IF(H224&lt;0,"Loss","Even")))</f>
        <v/>
      </c>
      <c r="M224" s="10">
        <f>IF(ISNUMBER(A224),MONTH(A224),"")</f>
        <v/>
      </c>
    </row>
    <row r="225">
      <c r="A225" s="13" t="n"/>
      <c r="B225" s="9" t="n"/>
      <c r="C225" s="9" t="n"/>
      <c r="D225" s="9" t="n"/>
      <c r="E225" s="9" t="n"/>
      <c r="F225" s="14" t="n"/>
      <c r="G225" s="14" t="n"/>
      <c r="H225" s="11">
        <f>IF(AND(F225="",G225=""),"",G225-F225)</f>
        <v/>
      </c>
      <c r="I225" s="9" t="n"/>
      <c r="J225" s="9" t="n"/>
      <c r="K225" s="9" t="n"/>
      <c r="L225" s="15">
        <f>IF(H225="","",IF(H225&gt;0,"Win",IF(H225&lt;0,"Loss","Even")))</f>
        <v/>
      </c>
      <c r="M225" s="10">
        <f>IF(ISNUMBER(A225),MONTH(A225),"")</f>
        <v/>
      </c>
    </row>
    <row r="226">
      <c r="A226" s="13" t="n"/>
      <c r="B226" s="9" t="n"/>
      <c r="C226" s="9" t="n"/>
      <c r="D226" s="9" t="n"/>
      <c r="E226" s="9" t="n"/>
      <c r="F226" s="14" t="n"/>
      <c r="G226" s="14" t="n"/>
      <c r="H226" s="11">
        <f>IF(AND(F226="",G226=""),"",G226-F226)</f>
        <v/>
      </c>
      <c r="I226" s="9" t="n"/>
      <c r="J226" s="9" t="n"/>
      <c r="K226" s="9" t="n"/>
      <c r="L226" s="15">
        <f>IF(H226="","",IF(H226&gt;0,"Win",IF(H226&lt;0,"Loss","Even")))</f>
        <v/>
      </c>
      <c r="M226" s="10">
        <f>IF(ISNUMBER(A226),MONTH(A226),"")</f>
        <v/>
      </c>
    </row>
    <row r="227">
      <c r="A227" s="13" t="n"/>
      <c r="B227" s="9" t="n"/>
      <c r="C227" s="9" t="n"/>
      <c r="D227" s="9" t="n"/>
      <c r="E227" s="9" t="n"/>
      <c r="F227" s="14" t="n"/>
      <c r="G227" s="14" t="n"/>
      <c r="H227" s="11">
        <f>IF(AND(F227="",G227=""),"",G227-F227)</f>
        <v/>
      </c>
      <c r="I227" s="9" t="n"/>
      <c r="J227" s="9" t="n"/>
      <c r="K227" s="9" t="n"/>
      <c r="L227" s="15">
        <f>IF(H227="","",IF(H227&gt;0,"Win",IF(H227&lt;0,"Loss","Even")))</f>
        <v/>
      </c>
      <c r="M227" s="10">
        <f>IF(ISNUMBER(A227),MONTH(A227),"")</f>
        <v/>
      </c>
    </row>
    <row r="228">
      <c r="A228" s="13" t="n"/>
      <c r="B228" s="9" t="n"/>
      <c r="C228" s="9" t="n"/>
      <c r="D228" s="9" t="n"/>
      <c r="E228" s="9" t="n"/>
      <c r="F228" s="14" t="n"/>
      <c r="G228" s="14" t="n"/>
      <c r="H228" s="11">
        <f>IF(AND(F228="",G228=""),"",G228-F228)</f>
        <v/>
      </c>
      <c r="I228" s="9" t="n"/>
      <c r="J228" s="9" t="n"/>
      <c r="K228" s="9" t="n"/>
      <c r="L228" s="15">
        <f>IF(H228="","",IF(H228&gt;0,"Win",IF(H228&lt;0,"Loss","Even")))</f>
        <v/>
      </c>
      <c r="M228" s="10">
        <f>IF(ISNUMBER(A228),MONTH(A228),"")</f>
        <v/>
      </c>
    </row>
    <row r="229">
      <c r="A229" s="13" t="n"/>
      <c r="B229" s="9" t="n"/>
      <c r="C229" s="9" t="n"/>
      <c r="D229" s="9" t="n"/>
      <c r="E229" s="9" t="n"/>
      <c r="F229" s="14" t="n"/>
      <c r="G229" s="14" t="n"/>
      <c r="H229" s="11">
        <f>IF(AND(F229="",G229=""),"",G229-F229)</f>
        <v/>
      </c>
      <c r="I229" s="9" t="n"/>
      <c r="J229" s="9" t="n"/>
      <c r="K229" s="9" t="n"/>
      <c r="L229" s="15">
        <f>IF(H229="","",IF(H229&gt;0,"Win",IF(H229&lt;0,"Loss","Even")))</f>
        <v/>
      </c>
      <c r="M229" s="10">
        <f>IF(ISNUMBER(A229),MONTH(A229),"")</f>
        <v/>
      </c>
    </row>
    <row r="230">
      <c r="A230" s="13" t="n"/>
      <c r="B230" s="9" t="n"/>
      <c r="C230" s="9" t="n"/>
      <c r="D230" s="9" t="n"/>
      <c r="E230" s="9" t="n"/>
      <c r="F230" s="14" t="n"/>
      <c r="G230" s="14" t="n"/>
      <c r="H230" s="11">
        <f>IF(AND(F230="",G230=""),"",G230-F230)</f>
        <v/>
      </c>
      <c r="I230" s="9" t="n"/>
      <c r="J230" s="9" t="n"/>
      <c r="K230" s="9" t="n"/>
      <c r="L230" s="15">
        <f>IF(H230="","",IF(H230&gt;0,"Win",IF(H230&lt;0,"Loss","Even")))</f>
        <v/>
      </c>
      <c r="M230" s="10">
        <f>IF(ISNUMBER(A230),MONTH(A230),"")</f>
        <v/>
      </c>
    </row>
    <row r="231">
      <c r="A231" s="13" t="n"/>
      <c r="B231" s="9" t="n"/>
      <c r="C231" s="9" t="n"/>
      <c r="D231" s="9" t="n"/>
      <c r="E231" s="9" t="n"/>
      <c r="F231" s="14" t="n"/>
      <c r="G231" s="14" t="n"/>
      <c r="H231" s="11">
        <f>IF(AND(F231="",G231=""),"",G231-F231)</f>
        <v/>
      </c>
      <c r="I231" s="9" t="n"/>
      <c r="J231" s="9" t="n"/>
      <c r="K231" s="9" t="n"/>
      <c r="L231" s="15">
        <f>IF(H231="","",IF(H231&gt;0,"Win",IF(H231&lt;0,"Loss","Even")))</f>
        <v/>
      </c>
      <c r="M231" s="10">
        <f>IF(ISNUMBER(A231),MONTH(A231),"")</f>
        <v/>
      </c>
    </row>
    <row r="232">
      <c r="A232" s="13" t="n"/>
      <c r="B232" s="9" t="n"/>
      <c r="C232" s="9" t="n"/>
      <c r="D232" s="9" t="n"/>
      <c r="E232" s="9" t="n"/>
      <c r="F232" s="14" t="n"/>
      <c r="G232" s="14" t="n"/>
      <c r="H232" s="11">
        <f>IF(AND(F232="",G232=""),"",G232-F232)</f>
        <v/>
      </c>
      <c r="I232" s="9" t="n"/>
      <c r="J232" s="9" t="n"/>
      <c r="K232" s="9" t="n"/>
      <c r="L232" s="15">
        <f>IF(H232="","",IF(H232&gt;0,"Win",IF(H232&lt;0,"Loss","Even")))</f>
        <v/>
      </c>
      <c r="M232" s="10">
        <f>IF(ISNUMBER(A232),MONTH(A232),"")</f>
        <v/>
      </c>
    </row>
    <row r="233">
      <c r="A233" s="13" t="n"/>
      <c r="B233" s="9" t="n"/>
      <c r="C233" s="9" t="n"/>
      <c r="D233" s="9" t="n"/>
      <c r="E233" s="9" t="n"/>
      <c r="F233" s="14" t="n"/>
      <c r="G233" s="14" t="n"/>
      <c r="H233" s="11">
        <f>IF(AND(F233="",G233=""),"",G233-F233)</f>
        <v/>
      </c>
      <c r="I233" s="9" t="n"/>
      <c r="J233" s="9" t="n"/>
      <c r="K233" s="9" t="n"/>
      <c r="L233" s="15">
        <f>IF(H233="","",IF(H233&gt;0,"Win",IF(H233&lt;0,"Loss","Even")))</f>
        <v/>
      </c>
      <c r="M233" s="10">
        <f>IF(ISNUMBER(A233),MONTH(A233),"")</f>
        <v/>
      </c>
    </row>
    <row r="234">
      <c r="A234" s="13" t="n"/>
      <c r="B234" s="9" t="n"/>
      <c r="C234" s="9" t="n"/>
      <c r="D234" s="9" t="n"/>
      <c r="E234" s="9" t="n"/>
      <c r="F234" s="14" t="n"/>
      <c r="G234" s="14" t="n"/>
      <c r="H234" s="11">
        <f>IF(AND(F234="",G234=""),"",G234-F234)</f>
        <v/>
      </c>
      <c r="I234" s="9" t="n"/>
      <c r="J234" s="9" t="n"/>
      <c r="K234" s="9" t="n"/>
      <c r="L234" s="15">
        <f>IF(H234="","",IF(H234&gt;0,"Win",IF(H234&lt;0,"Loss","Even")))</f>
        <v/>
      </c>
      <c r="M234" s="10">
        <f>IF(ISNUMBER(A234),MONTH(A234),"")</f>
        <v/>
      </c>
    </row>
    <row r="235">
      <c r="A235" s="13" t="n"/>
      <c r="B235" s="9" t="n"/>
      <c r="C235" s="9" t="n"/>
      <c r="D235" s="9" t="n"/>
      <c r="E235" s="9" t="n"/>
      <c r="F235" s="14" t="n"/>
      <c r="G235" s="14" t="n"/>
      <c r="H235" s="11">
        <f>IF(AND(F235="",G235=""),"",G235-F235)</f>
        <v/>
      </c>
      <c r="I235" s="9" t="n"/>
      <c r="J235" s="9" t="n"/>
      <c r="K235" s="9" t="n"/>
      <c r="L235" s="15">
        <f>IF(H235="","",IF(H235&gt;0,"Win",IF(H235&lt;0,"Loss","Even")))</f>
        <v/>
      </c>
      <c r="M235" s="10">
        <f>IF(ISNUMBER(A235),MONTH(A235),"")</f>
        <v/>
      </c>
    </row>
    <row r="236">
      <c r="A236" s="13" t="n"/>
      <c r="B236" s="9" t="n"/>
      <c r="C236" s="9" t="n"/>
      <c r="D236" s="9" t="n"/>
      <c r="E236" s="9" t="n"/>
      <c r="F236" s="14" t="n"/>
      <c r="G236" s="14" t="n"/>
      <c r="H236" s="11">
        <f>IF(AND(F236="",G236=""),"",G236-F236)</f>
        <v/>
      </c>
      <c r="I236" s="9" t="n"/>
      <c r="J236" s="9" t="n"/>
      <c r="K236" s="9" t="n"/>
      <c r="L236" s="15">
        <f>IF(H236="","",IF(H236&gt;0,"Win",IF(H236&lt;0,"Loss","Even")))</f>
        <v/>
      </c>
      <c r="M236" s="10">
        <f>IF(ISNUMBER(A236),MONTH(A236),"")</f>
        <v/>
      </c>
    </row>
    <row r="237">
      <c r="A237" s="13" t="n"/>
      <c r="B237" s="9" t="n"/>
      <c r="C237" s="9" t="n"/>
      <c r="D237" s="9" t="n"/>
      <c r="E237" s="9" t="n"/>
      <c r="F237" s="14" t="n"/>
      <c r="G237" s="14" t="n"/>
      <c r="H237" s="11">
        <f>IF(AND(F237="",G237=""),"",G237-F237)</f>
        <v/>
      </c>
      <c r="I237" s="9" t="n"/>
      <c r="J237" s="9" t="n"/>
      <c r="K237" s="9" t="n"/>
      <c r="L237" s="15">
        <f>IF(H237="","",IF(H237&gt;0,"Win",IF(H237&lt;0,"Loss","Even")))</f>
        <v/>
      </c>
      <c r="M237" s="10">
        <f>IF(ISNUMBER(A237),MONTH(A237),"")</f>
        <v/>
      </c>
    </row>
    <row r="238">
      <c r="A238" s="13" t="n"/>
      <c r="B238" s="9" t="n"/>
      <c r="C238" s="9" t="n"/>
      <c r="D238" s="9" t="n"/>
      <c r="E238" s="9" t="n"/>
      <c r="F238" s="14" t="n"/>
      <c r="G238" s="14" t="n"/>
      <c r="H238" s="11">
        <f>IF(AND(F238="",G238=""),"",G238-F238)</f>
        <v/>
      </c>
      <c r="I238" s="9" t="n"/>
      <c r="J238" s="9" t="n"/>
      <c r="K238" s="9" t="n"/>
      <c r="L238" s="15">
        <f>IF(H238="","",IF(H238&gt;0,"Win",IF(H238&lt;0,"Loss","Even")))</f>
        <v/>
      </c>
      <c r="M238" s="10">
        <f>IF(ISNUMBER(A238),MONTH(A238),"")</f>
        <v/>
      </c>
    </row>
    <row r="239">
      <c r="A239" s="13" t="n"/>
      <c r="B239" s="9" t="n"/>
      <c r="C239" s="9" t="n"/>
      <c r="D239" s="9" t="n"/>
      <c r="E239" s="9" t="n"/>
      <c r="F239" s="14" t="n"/>
      <c r="G239" s="14" t="n"/>
      <c r="H239" s="11">
        <f>IF(AND(F239="",G239=""),"",G239-F239)</f>
        <v/>
      </c>
      <c r="I239" s="9" t="n"/>
      <c r="J239" s="9" t="n"/>
      <c r="K239" s="9" t="n"/>
      <c r="L239" s="15">
        <f>IF(H239="","",IF(H239&gt;0,"Win",IF(H239&lt;0,"Loss","Even")))</f>
        <v/>
      </c>
      <c r="M239" s="10">
        <f>IF(ISNUMBER(A239),MONTH(A239),"")</f>
        <v/>
      </c>
    </row>
    <row r="240">
      <c r="A240" s="13" t="n"/>
      <c r="B240" s="9" t="n"/>
      <c r="C240" s="9" t="n"/>
      <c r="D240" s="9" t="n"/>
      <c r="E240" s="9" t="n"/>
      <c r="F240" s="14" t="n"/>
      <c r="G240" s="14" t="n"/>
      <c r="H240" s="11">
        <f>IF(AND(F240="",G240=""),"",G240-F240)</f>
        <v/>
      </c>
      <c r="I240" s="9" t="n"/>
      <c r="J240" s="9" t="n"/>
      <c r="K240" s="9" t="n"/>
      <c r="L240" s="15">
        <f>IF(H240="","",IF(H240&gt;0,"Win",IF(H240&lt;0,"Loss","Even")))</f>
        <v/>
      </c>
      <c r="M240" s="10">
        <f>IF(ISNUMBER(A240),MONTH(A240),"")</f>
        <v/>
      </c>
    </row>
    <row r="241">
      <c r="A241" s="13" t="n"/>
      <c r="B241" s="9" t="n"/>
      <c r="C241" s="9" t="n"/>
      <c r="D241" s="9" t="n"/>
      <c r="E241" s="9" t="n"/>
      <c r="F241" s="14" t="n"/>
      <c r="G241" s="14" t="n"/>
      <c r="H241" s="11">
        <f>IF(AND(F241="",G241=""),"",G241-F241)</f>
        <v/>
      </c>
      <c r="I241" s="9" t="n"/>
      <c r="J241" s="9" t="n"/>
      <c r="K241" s="9" t="n"/>
      <c r="L241" s="15">
        <f>IF(H241="","",IF(H241&gt;0,"Win",IF(H241&lt;0,"Loss","Even")))</f>
        <v/>
      </c>
      <c r="M241" s="10">
        <f>IF(ISNUMBER(A241),MONTH(A241),"")</f>
        <v/>
      </c>
    </row>
    <row r="242">
      <c r="A242" s="13" t="n"/>
      <c r="B242" s="9" t="n"/>
      <c r="C242" s="9" t="n"/>
      <c r="D242" s="9" t="n"/>
      <c r="E242" s="9" t="n"/>
      <c r="F242" s="14" t="n"/>
      <c r="G242" s="14" t="n"/>
      <c r="H242" s="11">
        <f>IF(AND(F242="",G242=""),"",G242-F242)</f>
        <v/>
      </c>
      <c r="I242" s="9" t="n"/>
      <c r="J242" s="9" t="n"/>
      <c r="K242" s="9" t="n"/>
      <c r="L242" s="15">
        <f>IF(H242="","",IF(H242&gt;0,"Win",IF(H242&lt;0,"Loss","Even")))</f>
        <v/>
      </c>
      <c r="M242" s="10">
        <f>IF(ISNUMBER(A242),MONTH(A242),"")</f>
        <v/>
      </c>
    </row>
    <row r="243">
      <c r="A243" s="13" t="n"/>
      <c r="B243" s="9" t="n"/>
      <c r="C243" s="9" t="n"/>
      <c r="D243" s="9" t="n"/>
      <c r="E243" s="9" t="n"/>
      <c r="F243" s="14" t="n"/>
      <c r="G243" s="14" t="n"/>
      <c r="H243" s="11">
        <f>IF(AND(F243="",G243=""),"",G243-F243)</f>
        <v/>
      </c>
      <c r="I243" s="9" t="n"/>
      <c r="J243" s="9" t="n"/>
      <c r="K243" s="9" t="n"/>
      <c r="L243" s="15">
        <f>IF(H243="","",IF(H243&gt;0,"Win",IF(H243&lt;0,"Loss","Even")))</f>
        <v/>
      </c>
      <c r="M243" s="10">
        <f>IF(ISNUMBER(A243),MONTH(A243),"")</f>
        <v/>
      </c>
    </row>
    <row r="244">
      <c r="A244" s="13" t="n"/>
      <c r="B244" s="9" t="n"/>
      <c r="C244" s="9" t="n"/>
      <c r="D244" s="9" t="n"/>
      <c r="E244" s="9" t="n"/>
      <c r="F244" s="14" t="n"/>
      <c r="G244" s="14" t="n"/>
      <c r="H244" s="11">
        <f>IF(AND(F244="",G244=""),"",G244-F244)</f>
        <v/>
      </c>
      <c r="I244" s="9" t="n"/>
      <c r="J244" s="9" t="n"/>
      <c r="K244" s="9" t="n"/>
      <c r="L244" s="15">
        <f>IF(H244="","",IF(H244&gt;0,"Win",IF(H244&lt;0,"Loss","Even")))</f>
        <v/>
      </c>
      <c r="M244" s="10">
        <f>IF(ISNUMBER(A244),MONTH(A244),"")</f>
        <v/>
      </c>
    </row>
    <row r="245">
      <c r="A245" s="13" t="n"/>
      <c r="B245" s="9" t="n"/>
      <c r="C245" s="9" t="n"/>
      <c r="D245" s="9" t="n"/>
      <c r="E245" s="9" t="n"/>
      <c r="F245" s="14" t="n"/>
      <c r="G245" s="14" t="n"/>
      <c r="H245" s="11">
        <f>IF(AND(F245="",G245=""),"",G245-F245)</f>
        <v/>
      </c>
      <c r="I245" s="9" t="n"/>
      <c r="J245" s="9" t="n"/>
      <c r="K245" s="9" t="n"/>
      <c r="L245" s="15">
        <f>IF(H245="","",IF(H245&gt;0,"Win",IF(H245&lt;0,"Loss","Even")))</f>
        <v/>
      </c>
      <c r="M245" s="10">
        <f>IF(ISNUMBER(A245),MONTH(A245),"")</f>
        <v/>
      </c>
    </row>
    <row r="246">
      <c r="A246" s="13" t="n"/>
      <c r="B246" s="9" t="n"/>
      <c r="C246" s="9" t="n"/>
      <c r="D246" s="9" t="n"/>
      <c r="E246" s="9" t="n"/>
      <c r="F246" s="14" t="n"/>
      <c r="G246" s="14" t="n"/>
      <c r="H246" s="11">
        <f>IF(AND(F246="",G246=""),"",G246-F246)</f>
        <v/>
      </c>
      <c r="I246" s="9" t="n"/>
      <c r="J246" s="9" t="n"/>
      <c r="K246" s="9" t="n"/>
      <c r="L246" s="15">
        <f>IF(H246="","",IF(H246&gt;0,"Win",IF(H246&lt;0,"Loss","Even")))</f>
        <v/>
      </c>
      <c r="M246" s="10">
        <f>IF(ISNUMBER(A246),MONTH(A246),"")</f>
        <v/>
      </c>
    </row>
    <row r="247">
      <c r="A247" s="13" t="n"/>
      <c r="B247" s="9" t="n"/>
      <c r="C247" s="9" t="n"/>
      <c r="D247" s="9" t="n"/>
      <c r="E247" s="9" t="n"/>
      <c r="F247" s="14" t="n"/>
      <c r="G247" s="14" t="n"/>
      <c r="H247" s="11">
        <f>IF(AND(F247="",G247=""),"",G247-F247)</f>
        <v/>
      </c>
      <c r="I247" s="9" t="n"/>
      <c r="J247" s="9" t="n"/>
      <c r="K247" s="9" t="n"/>
      <c r="L247" s="15">
        <f>IF(H247="","",IF(H247&gt;0,"Win",IF(H247&lt;0,"Loss","Even")))</f>
        <v/>
      </c>
      <c r="M247" s="10">
        <f>IF(ISNUMBER(A247),MONTH(A247),"")</f>
        <v/>
      </c>
    </row>
    <row r="248">
      <c r="A248" s="13" t="n"/>
      <c r="B248" s="9" t="n"/>
      <c r="C248" s="9" t="n"/>
      <c r="D248" s="9" t="n"/>
      <c r="E248" s="9" t="n"/>
      <c r="F248" s="14" t="n"/>
      <c r="G248" s="14" t="n"/>
      <c r="H248" s="11">
        <f>IF(AND(F248="",G248=""),"",G248-F248)</f>
        <v/>
      </c>
      <c r="I248" s="9" t="n"/>
      <c r="J248" s="9" t="n"/>
      <c r="K248" s="9" t="n"/>
      <c r="L248" s="15">
        <f>IF(H248="","",IF(H248&gt;0,"Win",IF(H248&lt;0,"Loss","Even")))</f>
        <v/>
      </c>
      <c r="M248" s="10">
        <f>IF(ISNUMBER(A248),MONTH(A248),"")</f>
        <v/>
      </c>
    </row>
    <row r="249">
      <c r="A249" s="13" t="n"/>
      <c r="B249" s="9" t="n"/>
      <c r="C249" s="9" t="n"/>
      <c r="D249" s="9" t="n"/>
      <c r="E249" s="9" t="n"/>
      <c r="F249" s="14" t="n"/>
      <c r="G249" s="14" t="n"/>
      <c r="H249" s="11">
        <f>IF(AND(F249="",G249=""),"",G249-F249)</f>
        <v/>
      </c>
      <c r="I249" s="9" t="n"/>
      <c r="J249" s="9" t="n"/>
      <c r="K249" s="9" t="n"/>
      <c r="L249" s="15">
        <f>IF(H249="","",IF(H249&gt;0,"Win",IF(H249&lt;0,"Loss","Even")))</f>
        <v/>
      </c>
      <c r="M249" s="10">
        <f>IF(ISNUMBER(A249),MONTH(A249),"")</f>
        <v/>
      </c>
    </row>
    <row r="250">
      <c r="A250" s="13" t="n"/>
      <c r="B250" s="9" t="n"/>
      <c r="C250" s="9" t="n"/>
      <c r="D250" s="9" t="n"/>
      <c r="E250" s="9" t="n"/>
      <c r="F250" s="14" t="n"/>
      <c r="G250" s="14" t="n"/>
      <c r="H250" s="11">
        <f>IF(AND(F250="",G250=""),"",G250-F250)</f>
        <v/>
      </c>
      <c r="I250" s="9" t="n"/>
      <c r="J250" s="9" t="n"/>
      <c r="K250" s="9" t="n"/>
      <c r="L250" s="15">
        <f>IF(H250="","",IF(H250&gt;0,"Win",IF(H250&lt;0,"Loss","Even")))</f>
        <v/>
      </c>
      <c r="M250" s="10">
        <f>IF(ISNUMBER(A250),MONTH(A250),"")</f>
        <v/>
      </c>
    </row>
    <row r="251">
      <c r="A251" s="13" t="n"/>
      <c r="B251" s="9" t="n"/>
      <c r="C251" s="9" t="n"/>
      <c r="D251" s="9" t="n"/>
      <c r="E251" s="9" t="n"/>
      <c r="F251" s="14" t="n"/>
      <c r="G251" s="14" t="n"/>
      <c r="H251" s="11">
        <f>IF(AND(F251="",G251=""),"",G251-F251)</f>
        <v/>
      </c>
      <c r="I251" s="9" t="n"/>
      <c r="J251" s="9" t="n"/>
      <c r="K251" s="9" t="n"/>
      <c r="L251" s="15">
        <f>IF(H251="","",IF(H251&gt;0,"Win",IF(H251&lt;0,"Loss","Even")))</f>
        <v/>
      </c>
      <c r="M251" s="10">
        <f>IF(ISNUMBER(A251),MONTH(A251),"")</f>
        <v/>
      </c>
    </row>
    <row r="252">
      <c r="A252" s="13" t="n"/>
      <c r="B252" s="9" t="n"/>
      <c r="C252" s="9" t="n"/>
      <c r="D252" s="9" t="n"/>
      <c r="E252" s="9" t="n"/>
      <c r="F252" s="14" t="n"/>
      <c r="G252" s="14" t="n"/>
      <c r="H252" s="11">
        <f>IF(AND(F252="",G252=""),"",G252-F252)</f>
        <v/>
      </c>
      <c r="I252" s="9" t="n"/>
      <c r="J252" s="9" t="n"/>
      <c r="K252" s="9" t="n"/>
      <c r="L252" s="15">
        <f>IF(H252="","",IF(H252&gt;0,"Win",IF(H252&lt;0,"Loss","Even")))</f>
        <v/>
      </c>
      <c r="M252" s="10">
        <f>IF(ISNUMBER(A252),MONTH(A252),"")</f>
        <v/>
      </c>
    </row>
    <row r="253">
      <c r="A253" s="13" t="n"/>
      <c r="B253" s="9" t="n"/>
      <c r="C253" s="9" t="n"/>
      <c r="D253" s="9" t="n"/>
      <c r="E253" s="9" t="n"/>
      <c r="F253" s="14" t="n"/>
      <c r="G253" s="14" t="n"/>
      <c r="H253" s="11">
        <f>IF(AND(F253="",G253=""),"",G253-F253)</f>
        <v/>
      </c>
      <c r="I253" s="9" t="n"/>
      <c r="J253" s="9" t="n"/>
      <c r="K253" s="9" t="n"/>
      <c r="L253" s="15">
        <f>IF(H253="","",IF(H253&gt;0,"Win",IF(H253&lt;0,"Loss","Even")))</f>
        <v/>
      </c>
      <c r="M253" s="10">
        <f>IF(ISNUMBER(A253),MONTH(A253),"")</f>
        <v/>
      </c>
    </row>
    <row r="254">
      <c r="A254" s="13" t="n"/>
      <c r="B254" s="9" t="n"/>
      <c r="C254" s="9" t="n"/>
      <c r="D254" s="9" t="n"/>
      <c r="E254" s="9" t="n"/>
      <c r="F254" s="14" t="n"/>
      <c r="G254" s="14" t="n"/>
      <c r="H254" s="11">
        <f>IF(AND(F254="",G254=""),"",G254-F254)</f>
        <v/>
      </c>
      <c r="I254" s="9" t="n"/>
      <c r="J254" s="9" t="n"/>
      <c r="K254" s="9" t="n"/>
      <c r="L254" s="15">
        <f>IF(H254="","",IF(H254&gt;0,"Win",IF(H254&lt;0,"Loss","Even")))</f>
        <v/>
      </c>
      <c r="M254" s="10">
        <f>IF(ISNUMBER(A254),MONTH(A254),"")</f>
        <v/>
      </c>
    </row>
    <row r="255">
      <c r="A255" s="13" t="n"/>
      <c r="B255" s="9" t="n"/>
      <c r="C255" s="9" t="n"/>
      <c r="D255" s="9" t="n"/>
      <c r="E255" s="9" t="n"/>
      <c r="F255" s="14" t="n"/>
      <c r="G255" s="14" t="n"/>
      <c r="H255" s="11">
        <f>IF(AND(F255="",G255=""),"",G255-F255)</f>
        <v/>
      </c>
      <c r="I255" s="9" t="n"/>
      <c r="J255" s="9" t="n"/>
      <c r="K255" s="9" t="n"/>
      <c r="L255" s="15">
        <f>IF(H255="","",IF(H255&gt;0,"Win",IF(H255&lt;0,"Loss","Even")))</f>
        <v/>
      </c>
      <c r="M255" s="10">
        <f>IF(ISNUMBER(A255),MONTH(A255),"")</f>
        <v/>
      </c>
    </row>
    <row r="256">
      <c r="A256" s="13" t="n"/>
      <c r="B256" s="9" t="n"/>
      <c r="C256" s="9" t="n"/>
      <c r="D256" s="9" t="n"/>
      <c r="E256" s="9" t="n"/>
      <c r="F256" s="14" t="n"/>
      <c r="G256" s="14" t="n"/>
      <c r="H256" s="11">
        <f>IF(AND(F256="",G256=""),"",G256-F256)</f>
        <v/>
      </c>
      <c r="I256" s="9" t="n"/>
      <c r="J256" s="9" t="n"/>
      <c r="K256" s="9" t="n"/>
      <c r="L256" s="15">
        <f>IF(H256="","",IF(H256&gt;0,"Win",IF(H256&lt;0,"Loss","Even")))</f>
        <v/>
      </c>
      <c r="M256" s="10">
        <f>IF(ISNUMBER(A256),MONTH(A256),"")</f>
        <v/>
      </c>
    </row>
    <row r="257">
      <c r="A257" s="13" t="n"/>
      <c r="B257" s="9" t="n"/>
      <c r="C257" s="9" t="n"/>
      <c r="D257" s="9" t="n"/>
      <c r="E257" s="9" t="n"/>
      <c r="F257" s="14" t="n"/>
      <c r="G257" s="14" t="n"/>
      <c r="H257" s="11">
        <f>IF(AND(F257="",G257=""),"",G257-F257)</f>
        <v/>
      </c>
      <c r="I257" s="9" t="n"/>
      <c r="J257" s="9" t="n"/>
      <c r="K257" s="9" t="n"/>
      <c r="L257" s="15">
        <f>IF(H257="","",IF(H257&gt;0,"Win",IF(H257&lt;0,"Loss","Even")))</f>
        <v/>
      </c>
      <c r="M257" s="10">
        <f>IF(ISNUMBER(A257),MONTH(A257),"")</f>
        <v/>
      </c>
    </row>
    <row r="258">
      <c r="A258" s="13" t="n"/>
      <c r="B258" s="9" t="n"/>
      <c r="C258" s="9" t="n"/>
      <c r="D258" s="9" t="n"/>
      <c r="E258" s="9" t="n"/>
      <c r="F258" s="14" t="n"/>
      <c r="G258" s="14" t="n"/>
      <c r="H258" s="11">
        <f>IF(AND(F258="",G258=""),"",G258-F258)</f>
        <v/>
      </c>
      <c r="I258" s="9" t="n"/>
      <c r="J258" s="9" t="n"/>
      <c r="K258" s="9" t="n"/>
      <c r="L258" s="15">
        <f>IF(H258="","",IF(H258&gt;0,"Win",IF(H258&lt;0,"Loss","Even")))</f>
        <v/>
      </c>
      <c r="M258" s="10">
        <f>IF(ISNUMBER(A258),MONTH(A258),"")</f>
        <v/>
      </c>
    </row>
    <row r="259">
      <c r="A259" s="13" t="n"/>
      <c r="B259" s="9" t="n"/>
      <c r="C259" s="9" t="n"/>
      <c r="D259" s="9" t="n"/>
      <c r="E259" s="9" t="n"/>
      <c r="F259" s="14" t="n"/>
      <c r="G259" s="14" t="n"/>
      <c r="H259" s="11">
        <f>IF(AND(F259="",G259=""),"",G259-F259)</f>
        <v/>
      </c>
      <c r="I259" s="9" t="n"/>
      <c r="J259" s="9" t="n"/>
      <c r="K259" s="9" t="n"/>
      <c r="L259" s="15">
        <f>IF(H259="","",IF(H259&gt;0,"Win",IF(H259&lt;0,"Loss","Even")))</f>
        <v/>
      </c>
      <c r="M259" s="10">
        <f>IF(ISNUMBER(A259),MONTH(A259),"")</f>
        <v/>
      </c>
    </row>
    <row r="260">
      <c r="A260" s="13" t="n"/>
      <c r="B260" s="9" t="n"/>
      <c r="C260" s="9" t="n"/>
      <c r="D260" s="9" t="n"/>
      <c r="E260" s="9" t="n"/>
      <c r="F260" s="14" t="n"/>
      <c r="G260" s="14" t="n"/>
      <c r="H260" s="11">
        <f>IF(AND(F260="",G260=""),"",G260-F260)</f>
        <v/>
      </c>
      <c r="I260" s="9" t="n"/>
      <c r="J260" s="9" t="n"/>
      <c r="K260" s="9" t="n"/>
      <c r="L260" s="15">
        <f>IF(H260="","",IF(H260&gt;0,"Win",IF(H260&lt;0,"Loss","Even")))</f>
        <v/>
      </c>
      <c r="M260" s="10">
        <f>IF(ISNUMBER(A260),MONTH(A260),"")</f>
        <v/>
      </c>
    </row>
    <row r="261">
      <c r="A261" s="13" t="n"/>
      <c r="B261" s="9" t="n"/>
      <c r="C261" s="9" t="n"/>
      <c r="D261" s="9" t="n"/>
      <c r="E261" s="9" t="n"/>
      <c r="F261" s="14" t="n"/>
      <c r="G261" s="14" t="n"/>
      <c r="H261" s="11">
        <f>IF(AND(F261="",G261=""),"",G261-F261)</f>
        <v/>
      </c>
      <c r="I261" s="9" t="n"/>
      <c r="J261" s="9" t="n"/>
      <c r="K261" s="9" t="n"/>
      <c r="L261" s="15">
        <f>IF(H261="","",IF(H261&gt;0,"Win",IF(H261&lt;0,"Loss","Even")))</f>
        <v/>
      </c>
      <c r="M261" s="10">
        <f>IF(ISNUMBER(A261),MONTH(A261),"")</f>
        <v/>
      </c>
    </row>
    <row r="262">
      <c r="A262" s="13" t="n"/>
      <c r="B262" s="9" t="n"/>
      <c r="C262" s="9" t="n"/>
      <c r="D262" s="9" t="n"/>
      <c r="E262" s="9" t="n"/>
      <c r="F262" s="14" t="n"/>
      <c r="G262" s="14" t="n"/>
      <c r="H262" s="11">
        <f>IF(AND(F262="",G262=""),"",G262-F262)</f>
        <v/>
      </c>
      <c r="I262" s="9" t="n"/>
      <c r="J262" s="9" t="n"/>
      <c r="K262" s="9" t="n"/>
      <c r="L262" s="15">
        <f>IF(H262="","",IF(H262&gt;0,"Win",IF(H262&lt;0,"Loss","Even")))</f>
        <v/>
      </c>
      <c r="M262" s="10">
        <f>IF(ISNUMBER(A262),MONTH(A262),"")</f>
        <v/>
      </c>
    </row>
    <row r="263">
      <c r="A263" s="13" t="n"/>
      <c r="B263" s="9" t="n"/>
      <c r="C263" s="9" t="n"/>
      <c r="D263" s="9" t="n"/>
      <c r="E263" s="9" t="n"/>
      <c r="F263" s="14" t="n"/>
      <c r="G263" s="14" t="n"/>
      <c r="H263" s="11">
        <f>IF(AND(F263="",G263=""),"",G263-F263)</f>
        <v/>
      </c>
      <c r="I263" s="9" t="n"/>
      <c r="J263" s="9" t="n"/>
      <c r="K263" s="9" t="n"/>
      <c r="L263" s="15">
        <f>IF(H263="","",IF(H263&gt;0,"Win",IF(H263&lt;0,"Loss","Even")))</f>
        <v/>
      </c>
      <c r="M263" s="10">
        <f>IF(ISNUMBER(A263),MONTH(A263),"")</f>
        <v/>
      </c>
    </row>
    <row r="264">
      <c r="A264" s="13" t="n"/>
      <c r="B264" s="9" t="n"/>
      <c r="C264" s="9" t="n"/>
      <c r="D264" s="9" t="n"/>
      <c r="E264" s="9" t="n"/>
      <c r="F264" s="14" t="n"/>
      <c r="G264" s="14" t="n"/>
      <c r="H264" s="11">
        <f>IF(AND(F264="",G264=""),"",G264-F264)</f>
        <v/>
      </c>
      <c r="I264" s="9" t="n"/>
      <c r="J264" s="9" t="n"/>
      <c r="K264" s="9" t="n"/>
      <c r="L264" s="15">
        <f>IF(H264="","",IF(H264&gt;0,"Win",IF(H264&lt;0,"Loss","Even")))</f>
        <v/>
      </c>
      <c r="M264" s="10">
        <f>IF(ISNUMBER(A264),MONTH(A264),"")</f>
        <v/>
      </c>
    </row>
    <row r="265">
      <c r="A265" s="13" t="n"/>
      <c r="B265" s="9" t="n"/>
      <c r="C265" s="9" t="n"/>
      <c r="D265" s="9" t="n"/>
      <c r="E265" s="9" t="n"/>
      <c r="F265" s="14" t="n"/>
      <c r="G265" s="14" t="n"/>
      <c r="H265" s="11">
        <f>IF(AND(F265="",G265=""),"",G265-F265)</f>
        <v/>
      </c>
      <c r="I265" s="9" t="n"/>
      <c r="J265" s="9" t="n"/>
      <c r="K265" s="9" t="n"/>
      <c r="L265" s="15">
        <f>IF(H265="","",IF(H265&gt;0,"Win",IF(H265&lt;0,"Loss","Even")))</f>
        <v/>
      </c>
      <c r="M265" s="10">
        <f>IF(ISNUMBER(A265),MONTH(A265),"")</f>
        <v/>
      </c>
    </row>
    <row r="266">
      <c r="A266" s="13" t="n"/>
      <c r="B266" s="9" t="n"/>
      <c r="C266" s="9" t="n"/>
      <c r="D266" s="9" t="n"/>
      <c r="E266" s="9" t="n"/>
      <c r="F266" s="14" t="n"/>
      <c r="G266" s="14" t="n"/>
      <c r="H266" s="11">
        <f>IF(AND(F266="",G266=""),"",G266-F266)</f>
        <v/>
      </c>
      <c r="I266" s="9" t="n"/>
      <c r="J266" s="9" t="n"/>
      <c r="K266" s="9" t="n"/>
      <c r="L266" s="15">
        <f>IF(H266="","",IF(H266&gt;0,"Win",IF(H266&lt;0,"Loss","Even")))</f>
        <v/>
      </c>
      <c r="M266" s="10">
        <f>IF(ISNUMBER(A266),MONTH(A266),"")</f>
        <v/>
      </c>
    </row>
    <row r="267">
      <c r="A267" s="13" t="n"/>
      <c r="B267" s="9" t="n"/>
      <c r="C267" s="9" t="n"/>
      <c r="D267" s="9" t="n"/>
      <c r="E267" s="9" t="n"/>
      <c r="F267" s="14" t="n"/>
      <c r="G267" s="14" t="n"/>
      <c r="H267" s="11">
        <f>IF(AND(F267="",G267=""),"",G267-F267)</f>
        <v/>
      </c>
      <c r="I267" s="9" t="n"/>
      <c r="J267" s="9" t="n"/>
      <c r="K267" s="9" t="n"/>
      <c r="L267" s="15">
        <f>IF(H267="","",IF(H267&gt;0,"Win",IF(H267&lt;0,"Loss","Even")))</f>
        <v/>
      </c>
      <c r="M267" s="10">
        <f>IF(ISNUMBER(A267),MONTH(A267),"")</f>
        <v/>
      </c>
    </row>
    <row r="268">
      <c r="A268" s="13" t="n"/>
      <c r="B268" s="9" t="n"/>
      <c r="C268" s="9" t="n"/>
      <c r="D268" s="9" t="n"/>
      <c r="E268" s="9" t="n"/>
      <c r="F268" s="14" t="n"/>
      <c r="G268" s="14" t="n"/>
      <c r="H268" s="11">
        <f>IF(AND(F268="",G268=""),"",G268-F268)</f>
        <v/>
      </c>
      <c r="I268" s="9" t="n"/>
      <c r="J268" s="9" t="n"/>
      <c r="K268" s="9" t="n"/>
      <c r="L268" s="15">
        <f>IF(H268="","",IF(H268&gt;0,"Win",IF(H268&lt;0,"Loss","Even")))</f>
        <v/>
      </c>
      <c r="M268" s="10">
        <f>IF(ISNUMBER(A268),MONTH(A268),"")</f>
        <v/>
      </c>
    </row>
    <row r="269">
      <c r="A269" s="13" t="n"/>
      <c r="B269" s="9" t="n"/>
      <c r="C269" s="9" t="n"/>
      <c r="D269" s="9" t="n"/>
      <c r="E269" s="9" t="n"/>
      <c r="F269" s="14" t="n"/>
      <c r="G269" s="14" t="n"/>
      <c r="H269" s="11">
        <f>IF(AND(F269="",G269=""),"",G269-F269)</f>
        <v/>
      </c>
      <c r="I269" s="9" t="n"/>
      <c r="J269" s="9" t="n"/>
      <c r="K269" s="9" t="n"/>
      <c r="L269" s="15">
        <f>IF(H269="","",IF(H269&gt;0,"Win",IF(H269&lt;0,"Loss","Even")))</f>
        <v/>
      </c>
      <c r="M269" s="10">
        <f>IF(ISNUMBER(A269),MONTH(A269),"")</f>
        <v/>
      </c>
    </row>
    <row r="270">
      <c r="A270" s="13" t="n"/>
      <c r="B270" s="9" t="n"/>
      <c r="C270" s="9" t="n"/>
      <c r="D270" s="9" t="n"/>
      <c r="E270" s="9" t="n"/>
      <c r="F270" s="14" t="n"/>
      <c r="G270" s="14" t="n"/>
      <c r="H270" s="11">
        <f>IF(AND(F270="",G270=""),"",G270-F270)</f>
        <v/>
      </c>
      <c r="I270" s="9" t="n"/>
      <c r="J270" s="9" t="n"/>
      <c r="K270" s="9" t="n"/>
      <c r="L270" s="15">
        <f>IF(H270="","",IF(H270&gt;0,"Win",IF(H270&lt;0,"Loss","Even")))</f>
        <v/>
      </c>
      <c r="M270" s="10">
        <f>IF(ISNUMBER(A270),MONTH(A270),"")</f>
        <v/>
      </c>
    </row>
    <row r="271">
      <c r="A271" s="13" t="n"/>
      <c r="B271" s="9" t="n"/>
      <c r="C271" s="9" t="n"/>
      <c r="D271" s="9" t="n"/>
      <c r="E271" s="9" t="n"/>
      <c r="F271" s="14" t="n"/>
      <c r="G271" s="14" t="n"/>
      <c r="H271" s="11">
        <f>IF(AND(F271="",G271=""),"",G271-F271)</f>
        <v/>
      </c>
      <c r="I271" s="9" t="n"/>
      <c r="J271" s="9" t="n"/>
      <c r="K271" s="9" t="n"/>
      <c r="L271" s="15">
        <f>IF(H271="","",IF(H271&gt;0,"Win",IF(H271&lt;0,"Loss","Even")))</f>
        <v/>
      </c>
      <c r="M271" s="10">
        <f>IF(ISNUMBER(A271),MONTH(A271),"")</f>
        <v/>
      </c>
    </row>
    <row r="272">
      <c r="A272" s="13" t="n"/>
      <c r="B272" s="9" t="n"/>
      <c r="C272" s="9" t="n"/>
      <c r="D272" s="9" t="n"/>
      <c r="E272" s="9" t="n"/>
      <c r="F272" s="14" t="n"/>
      <c r="G272" s="14" t="n"/>
      <c r="H272" s="11">
        <f>IF(AND(F272="",G272=""),"",G272-F272)</f>
        <v/>
      </c>
      <c r="I272" s="9" t="n"/>
      <c r="J272" s="9" t="n"/>
      <c r="K272" s="9" t="n"/>
      <c r="L272" s="15">
        <f>IF(H272="","",IF(H272&gt;0,"Win",IF(H272&lt;0,"Loss","Even")))</f>
        <v/>
      </c>
      <c r="M272" s="10">
        <f>IF(ISNUMBER(A272),MONTH(A272),"")</f>
        <v/>
      </c>
    </row>
    <row r="273">
      <c r="A273" s="13" t="n"/>
      <c r="B273" s="9" t="n"/>
      <c r="C273" s="9" t="n"/>
      <c r="D273" s="9" t="n"/>
      <c r="E273" s="9" t="n"/>
      <c r="F273" s="14" t="n"/>
      <c r="G273" s="14" t="n"/>
      <c r="H273" s="11">
        <f>IF(AND(F273="",G273=""),"",G273-F273)</f>
        <v/>
      </c>
      <c r="I273" s="9" t="n"/>
      <c r="J273" s="9" t="n"/>
      <c r="K273" s="9" t="n"/>
      <c r="L273" s="15">
        <f>IF(H273="","",IF(H273&gt;0,"Win",IF(H273&lt;0,"Loss","Even")))</f>
        <v/>
      </c>
      <c r="M273" s="10">
        <f>IF(ISNUMBER(A273),MONTH(A273),"")</f>
        <v/>
      </c>
    </row>
    <row r="274">
      <c r="A274" s="13" t="n"/>
      <c r="B274" s="9" t="n"/>
      <c r="C274" s="9" t="n"/>
      <c r="D274" s="9" t="n"/>
      <c r="E274" s="9" t="n"/>
      <c r="F274" s="14" t="n"/>
      <c r="G274" s="14" t="n"/>
      <c r="H274" s="11">
        <f>IF(AND(F274="",G274=""),"",G274-F274)</f>
        <v/>
      </c>
      <c r="I274" s="9" t="n"/>
      <c r="J274" s="9" t="n"/>
      <c r="K274" s="9" t="n"/>
      <c r="L274" s="15">
        <f>IF(H274="","",IF(H274&gt;0,"Win",IF(H274&lt;0,"Loss","Even")))</f>
        <v/>
      </c>
      <c r="M274" s="10">
        <f>IF(ISNUMBER(A274),MONTH(A274),"")</f>
        <v/>
      </c>
    </row>
    <row r="275">
      <c r="A275" s="13" t="n"/>
      <c r="B275" s="9" t="n"/>
      <c r="C275" s="9" t="n"/>
      <c r="D275" s="9" t="n"/>
      <c r="E275" s="9" t="n"/>
      <c r="F275" s="14" t="n"/>
      <c r="G275" s="14" t="n"/>
      <c r="H275" s="11">
        <f>IF(AND(F275="",G275=""),"",G275-F275)</f>
        <v/>
      </c>
      <c r="I275" s="9" t="n"/>
      <c r="J275" s="9" t="n"/>
      <c r="K275" s="9" t="n"/>
      <c r="L275" s="15">
        <f>IF(H275="","",IF(H275&gt;0,"Win",IF(H275&lt;0,"Loss","Even")))</f>
        <v/>
      </c>
      <c r="M275" s="10">
        <f>IF(ISNUMBER(A275),MONTH(A275),"")</f>
        <v/>
      </c>
    </row>
    <row r="276">
      <c r="A276" s="13" t="n"/>
      <c r="B276" s="9" t="n"/>
      <c r="C276" s="9" t="n"/>
      <c r="D276" s="9" t="n"/>
      <c r="E276" s="9" t="n"/>
      <c r="F276" s="14" t="n"/>
      <c r="G276" s="14" t="n"/>
      <c r="H276" s="11">
        <f>IF(AND(F276="",G276=""),"",G276-F276)</f>
        <v/>
      </c>
      <c r="I276" s="9" t="n"/>
      <c r="J276" s="9" t="n"/>
      <c r="K276" s="9" t="n"/>
      <c r="L276" s="15">
        <f>IF(H276="","",IF(H276&gt;0,"Win",IF(H276&lt;0,"Loss","Even")))</f>
        <v/>
      </c>
      <c r="M276" s="10">
        <f>IF(ISNUMBER(A276),MONTH(A276),"")</f>
        <v/>
      </c>
    </row>
    <row r="277">
      <c r="A277" s="13" t="n"/>
      <c r="B277" s="9" t="n"/>
      <c r="C277" s="9" t="n"/>
      <c r="D277" s="9" t="n"/>
      <c r="E277" s="9" t="n"/>
      <c r="F277" s="14" t="n"/>
      <c r="G277" s="14" t="n"/>
      <c r="H277" s="11">
        <f>IF(AND(F277="",G277=""),"",G277-F277)</f>
        <v/>
      </c>
      <c r="I277" s="9" t="n"/>
      <c r="J277" s="9" t="n"/>
      <c r="K277" s="9" t="n"/>
      <c r="L277" s="15">
        <f>IF(H277="","",IF(H277&gt;0,"Win",IF(H277&lt;0,"Loss","Even")))</f>
        <v/>
      </c>
      <c r="M277" s="10">
        <f>IF(ISNUMBER(A277),MONTH(A277),"")</f>
        <v/>
      </c>
    </row>
    <row r="278">
      <c r="A278" s="13" t="n"/>
      <c r="B278" s="9" t="n"/>
      <c r="C278" s="9" t="n"/>
      <c r="D278" s="9" t="n"/>
      <c r="E278" s="9" t="n"/>
      <c r="F278" s="14" t="n"/>
      <c r="G278" s="14" t="n"/>
      <c r="H278" s="11">
        <f>IF(AND(F278="",G278=""),"",G278-F278)</f>
        <v/>
      </c>
      <c r="I278" s="9" t="n"/>
      <c r="J278" s="9" t="n"/>
      <c r="K278" s="9" t="n"/>
      <c r="L278" s="15">
        <f>IF(H278="","",IF(H278&gt;0,"Win",IF(H278&lt;0,"Loss","Even")))</f>
        <v/>
      </c>
      <c r="M278" s="10">
        <f>IF(ISNUMBER(A278),MONTH(A278),"")</f>
        <v/>
      </c>
    </row>
    <row r="279">
      <c r="A279" s="13" t="n"/>
      <c r="B279" s="9" t="n"/>
      <c r="C279" s="9" t="n"/>
      <c r="D279" s="9" t="n"/>
      <c r="E279" s="9" t="n"/>
      <c r="F279" s="14" t="n"/>
      <c r="G279" s="14" t="n"/>
      <c r="H279" s="11">
        <f>IF(AND(F279="",G279=""),"",G279-F279)</f>
        <v/>
      </c>
      <c r="I279" s="9" t="n"/>
      <c r="J279" s="9" t="n"/>
      <c r="K279" s="9" t="n"/>
      <c r="L279" s="15">
        <f>IF(H279="","",IF(H279&gt;0,"Win",IF(H279&lt;0,"Loss","Even")))</f>
        <v/>
      </c>
      <c r="M279" s="10">
        <f>IF(ISNUMBER(A279),MONTH(A279),"")</f>
        <v/>
      </c>
    </row>
    <row r="280">
      <c r="A280" s="13" t="n"/>
      <c r="B280" s="9" t="n"/>
      <c r="C280" s="9" t="n"/>
      <c r="D280" s="9" t="n"/>
      <c r="E280" s="9" t="n"/>
      <c r="F280" s="14" t="n"/>
      <c r="G280" s="14" t="n"/>
      <c r="H280" s="11">
        <f>IF(AND(F280="",G280=""),"",G280-F280)</f>
        <v/>
      </c>
      <c r="I280" s="9" t="n"/>
      <c r="J280" s="9" t="n"/>
      <c r="K280" s="9" t="n"/>
      <c r="L280" s="15">
        <f>IF(H280="","",IF(H280&gt;0,"Win",IF(H280&lt;0,"Loss","Even")))</f>
        <v/>
      </c>
      <c r="M280" s="10">
        <f>IF(ISNUMBER(A280),MONTH(A280),"")</f>
        <v/>
      </c>
    </row>
    <row r="281">
      <c r="A281" s="13" t="n"/>
      <c r="B281" s="9" t="n"/>
      <c r="C281" s="9" t="n"/>
      <c r="D281" s="9" t="n"/>
      <c r="E281" s="9" t="n"/>
      <c r="F281" s="14" t="n"/>
      <c r="G281" s="14" t="n"/>
      <c r="H281" s="11">
        <f>IF(AND(F281="",G281=""),"",G281-F281)</f>
        <v/>
      </c>
      <c r="I281" s="9" t="n"/>
      <c r="J281" s="9" t="n"/>
      <c r="K281" s="9" t="n"/>
      <c r="L281" s="15">
        <f>IF(H281="","",IF(H281&gt;0,"Win",IF(H281&lt;0,"Loss","Even")))</f>
        <v/>
      </c>
      <c r="M281" s="10">
        <f>IF(ISNUMBER(A281),MONTH(A281),"")</f>
        <v/>
      </c>
    </row>
    <row r="282">
      <c r="A282" s="13" t="n"/>
      <c r="B282" s="9" t="n"/>
      <c r="C282" s="9" t="n"/>
      <c r="D282" s="9" t="n"/>
      <c r="E282" s="9" t="n"/>
      <c r="F282" s="14" t="n"/>
      <c r="G282" s="14" t="n"/>
      <c r="H282" s="11">
        <f>IF(AND(F282="",G282=""),"",G282-F282)</f>
        <v/>
      </c>
      <c r="I282" s="9" t="n"/>
      <c r="J282" s="9" t="n"/>
      <c r="K282" s="9" t="n"/>
      <c r="L282" s="15">
        <f>IF(H282="","",IF(H282&gt;0,"Win",IF(H282&lt;0,"Loss","Even")))</f>
        <v/>
      </c>
      <c r="M282" s="10">
        <f>IF(ISNUMBER(A282),MONTH(A282),"")</f>
        <v/>
      </c>
    </row>
    <row r="283">
      <c r="A283" s="13" t="n"/>
      <c r="B283" s="9" t="n"/>
      <c r="C283" s="9" t="n"/>
      <c r="D283" s="9" t="n"/>
      <c r="E283" s="9" t="n"/>
      <c r="F283" s="14" t="n"/>
      <c r="G283" s="14" t="n"/>
      <c r="H283" s="11">
        <f>IF(AND(F283="",G283=""),"",G283-F283)</f>
        <v/>
      </c>
      <c r="I283" s="9" t="n"/>
      <c r="J283" s="9" t="n"/>
      <c r="K283" s="9" t="n"/>
      <c r="L283" s="15">
        <f>IF(H283="","",IF(H283&gt;0,"Win",IF(H283&lt;0,"Loss","Even")))</f>
        <v/>
      </c>
      <c r="M283" s="10">
        <f>IF(ISNUMBER(A283),MONTH(A283),"")</f>
        <v/>
      </c>
    </row>
    <row r="284">
      <c r="A284" s="13" t="n"/>
      <c r="B284" s="9" t="n"/>
      <c r="C284" s="9" t="n"/>
      <c r="D284" s="9" t="n"/>
      <c r="E284" s="9" t="n"/>
      <c r="F284" s="14" t="n"/>
      <c r="G284" s="14" t="n"/>
      <c r="H284" s="11">
        <f>IF(AND(F284="",G284=""),"",G284-F284)</f>
        <v/>
      </c>
      <c r="I284" s="9" t="n"/>
      <c r="J284" s="9" t="n"/>
      <c r="K284" s="9" t="n"/>
      <c r="L284" s="15">
        <f>IF(H284="","",IF(H284&gt;0,"Win",IF(H284&lt;0,"Loss","Even")))</f>
        <v/>
      </c>
      <c r="M284" s="10">
        <f>IF(ISNUMBER(A284),MONTH(A284),"")</f>
        <v/>
      </c>
    </row>
    <row r="285">
      <c r="A285" s="13" t="n"/>
      <c r="B285" s="9" t="n"/>
      <c r="C285" s="9" t="n"/>
      <c r="D285" s="9" t="n"/>
      <c r="E285" s="9" t="n"/>
      <c r="F285" s="14" t="n"/>
      <c r="G285" s="14" t="n"/>
      <c r="H285" s="11">
        <f>IF(AND(F285="",G285=""),"",G285-F285)</f>
        <v/>
      </c>
      <c r="I285" s="9" t="n"/>
      <c r="J285" s="9" t="n"/>
      <c r="K285" s="9" t="n"/>
      <c r="L285" s="15">
        <f>IF(H285="","",IF(H285&gt;0,"Win",IF(H285&lt;0,"Loss","Even")))</f>
        <v/>
      </c>
      <c r="M285" s="10">
        <f>IF(ISNUMBER(A285),MONTH(A285),"")</f>
        <v/>
      </c>
    </row>
    <row r="286">
      <c r="A286" s="13" t="n"/>
      <c r="B286" s="9" t="n"/>
      <c r="C286" s="9" t="n"/>
      <c r="D286" s="9" t="n"/>
      <c r="E286" s="9" t="n"/>
      <c r="F286" s="14" t="n"/>
      <c r="G286" s="14" t="n"/>
      <c r="H286" s="11">
        <f>IF(AND(F286="",G286=""),"",G286-F286)</f>
        <v/>
      </c>
      <c r="I286" s="9" t="n"/>
      <c r="J286" s="9" t="n"/>
      <c r="K286" s="9" t="n"/>
      <c r="L286" s="15">
        <f>IF(H286="","",IF(H286&gt;0,"Win",IF(H286&lt;0,"Loss","Even")))</f>
        <v/>
      </c>
      <c r="M286" s="10">
        <f>IF(ISNUMBER(A286),MONTH(A286),"")</f>
        <v/>
      </c>
    </row>
    <row r="287">
      <c r="A287" s="13" t="n"/>
      <c r="B287" s="9" t="n"/>
      <c r="C287" s="9" t="n"/>
      <c r="D287" s="9" t="n"/>
      <c r="E287" s="9" t="n"/>
      <c r="F287" s="14" t="n"/>
      <c r="G287" s="14" t="n"/>
      <c r="H287" s="11">
        <f>IF(AND(F287="",G287=""),"",G287-F287)</f>
        <v/>
      </c>
      <c r="I287" s="9" t="n"/>
      <c r="J287" s="9" t="n"/>
      <c r="K287" s="9" t="n"/>
      <c r="L287" s="15">
        <f>IF(H287="","",IF(H287&gt;0,"Win",IF(H287&lt;0,"Loss","Even")))</f>
        <v/>
      </c>
      <c r="M287" s="10">
        <f>IF(ISNUMBER(A287),MONTH(A287),"")</f>
        <v/>
      </c>
    </row>
    <row r="288">
      <c r="A288" s="13" t="n"/>
      <c r="B288" s="9" t="n"/>
      <c r="C288" s="9" t="n"/>
      <c r="D288" s="9" t="n"/>
      <c r="E288" s="9" t="n"/>
      <c r="F288" s="14" t="n"/>
      <c r="G288" s="14" t="n"/>
      <c r="H288" s="11">
        <f>IF(AND(F288="",G288=""),"",G288-F288)</f>
        <v/>
      </c>
      <c r="I288" s="9" t="n"/>
      <c r="J288" s="9" t="n"/>
      <c r="K288" s="9" t="n"/>
      <c r="L288" s="15">
        <f>IF(H288="","",IF(H288&gt;0,"Win",IF(H288&lt;0,"Loss","Even")))</f>
        <v/>
      </c>
      <c r="M288" s="10">
        <f>IF(ISNUMBER(A288),MONTH(A288),"")</f>
        <v/>
      </c>
    </row>
    <row r="289">
      <c r="A289" s="13" t="n"/>
      <c r="B289" s="9" t="n"/>
      <c r="C289" s="9" t="n"/>
      <c r="D289" s="9" t="n"/>
      <c r="E289" s="9" t="n"/>
      <c r="F289" s="14" t="n"/>
      <c r="G289" s="14" t="n"/>
      <c r="H289" s="11">
        <f>IF(AND(F289="",G289=""),"",G289-F289)</f>
        <v/>
      </c>
      <c r="I289" s="9" t="n"/>
      <c r="J289" s="9" t="n"/>
      <c r="K289" s="9" t="n"/>
      <c r="L289" s="15">
        <f>IF(H289="","",IF(H289&gt;0,"Win",IF(H289&lt;0,"Loss","Even")))</f>
        <v/>
      </c>
      <c r="M289" s="10">
        <f>IF(ISNUMBER(A289),MONTH(A289),"")</f>
        <v/>
      </c>
    </row>
    <row r="290">
      <c r="A290" s="13" t="n"/>
      <c r="B290" s="9" t="n"/>
      <c r="C290" s="9" t="n"/>
      <c r="D290" s="9" t="n"/>
      <c r="E290" s="9" t="n"/>
      <c r="F290" s="14" t="n"/>
      <c r="G290" s="14" t="n"/>
      <c r="H290" s="11">
        <f>IF(AND(F290="",G290=""),"",G290-F290)</f>
        <v/>
      </c>
      <c r="I290" s="9" t="n"/>
      <c r="J290" s="9" t="n"/>
      <c r="K290" s="9" t="n"/>
      <c r="L290" s="15">
        <f>IF(H290="","",IF(H290&gt;0,"Win",IF(H290&lt;0,"Loss","Even")))</f>
        <v/>
      </c>
      <c r="M290" s="10">
        <f>IF(ISNUMBER(A290),MONTH(A290),"")</f>
        <v/>
      </c>
    </row>
    <row r="291">
      <c r="A291" s="13" t="n"/>
      <c r="B291" s="9" t="n"/>
      <c r="C291" s="9" t="n"/>
      <c r="D291" s="9" t="n"/>
      <c r="E291" s="9" t="n"/>
      <c r="F291" s="14" t="n"/>
      <c r="G291" s="14" t="n"/>
      <c r="H291" s="11">
        <f>IF(AND(F291="",G291=""),"",G291-F291)</f>
        <v/>
      </c>
      <c r="I291" s="9" t="n"/>
      <c r="J291" s="9" t="n"/>
      <c r="K291" s="9" t="n"/>
      <c r="L291" s="15">
        <f>IF(H291="","",IF(H291&gt;0,"Win",IF(H291&lt;0,"Loss","Even")))</f>
        <v/>
      </c>
      <c r="M291" s="10">
        <f>IF(ISNUMBER(A291),MONTH(A291),"")</f>
        <v/>
      </c>
    </row>
    <row r="292">
      <c r="A292" s="13" t="n"/>
      <c r="B292" s="9" t="n"/>
      <c r="C292" s="9" t="n"/>
      <c r="D292" s="9" t="n"/>
      <c r="E292" s="9" t="n"/>
      <c r="F292" s="14" t="n"/>
      <c r="G292" s="14" t="n"/>
      <c r="H292" s="11">
        <f>IF(AND(F292="",G292=""),"",G292-F292)</f>
        <v/>
      </c>
      <c r="I292" s="9" t="n"/>
      <c r="J292" s="9" t="n"/>
      <c r="K292" s="9" t="n"/>
      <c r="L292" s="15">
        <f>IF(H292="","",IF(H292&gt;0,"Win",IF(H292&lt;0,"Loss","Even")))</f>
        <v/>
      </c>
      <c r="M292" s="10">
        <f>IF(ISNUMBER(A292),MONTH(A292),"")</f>
        <v/>
      </c>
    </row>
    <row r="293">
      <c r="A293" s="13" t="n"/>
      <c r="B293" s="9" t="n"/>
      <c r="C293" s="9" t="n"/>
      <c r="D293" s="9" t="n"/>
      <c r="E293" s="9" t="n"/>
      <c r="F293" s="14" t="n"/>
      <c r="G293" s="14" t="n"/>
      <c r="H293" s="11">
        <f>IF(AND(F293="",G293=""),"",G293-F293)</f>
        <v/>
      </c>
      <c r="I293" s="9" t="n"/>
      <c r="J293" s="9" t="n"/>
      <c r="K293" s="9" t="n"/>
      <c r="L293" s="15">
        <f>IF(H293="","",IF(H293&gt;0,"Win",IF(H293&lt;0,"Loss","Even")))</f>
        <v/>
      </c>
      <c r="M293" s="10">
        <f>IF(ISNUMBER(A293),MONTH(A293),"")</f>
        <v/>
      </c>
    </row>
    <row r="294">
      <c r="A294" s="13" t="n"/>
      <c r="B294" s="9" t="n"/>
      <c r="C294" s="9" t="n"/>
      <c r="D294" s="9" t="n"/>
      <c r="E294" s="9" t="n"/>
      <c r="F294" s="14" t="n"/>
      <c r="G294" s="14" t="n"/>
      <c r="H294" s="11">
        <f>IF(AND(F294="",G294=""),"",G294-F294)</f>
        <v/>
      </c>
      <c r="I294" s="9" t="n"/>
      <c r="J294" s="9" t="n"/>
      <c r="K294" s="9" t="n"/>
      <c r="L294" s="15">
        <f>IF(H294="","",IF(H294&gt;0,"Win",IF(H294&lt;0,"Loss","Even")))</f>
        <v/>
      </c>
      <c r="M294" s="10">
        <f>IF(ISNUMBER(A294),MONTH(A294),"")</f>
        <v/>
      </c>
    </row>
    <row r="295">
      <c r="A295" s="13" t="n"/>
      <c r="B295" s="9" t="n"/>
      <c r="C295" s="9" t="n"/>
      <c r="D295" s="9" t="n"/>
      <c r="E295" s="9" t="n"/>
      <c r="F295" s="14" t="n"/>
      <c r="G295" s="14" t="n"/>
      <c r="H295" s="11">
        <f>IF(AND(F295="",G295=""),"",G295-F295)</f>
        <v/>
      </c>
      <c r="I295" s="9" t="n"/>
      <c r="J295" s="9" t="n"/>
      <c r="K295" s="9" t="n"/>
      <c r="L295" s="15">
        <f>IF(H295="","",IF(H295&gt;0,"Win",IF(H295&lt;0,"Loss","Even")))</f>
        <v/>
      </c>
      <c r="M295" s="10">
        <f>IF(ISNUMBER(A295),MONTH(A295),"")</f>
        <v/>
      </c>
    </row>
    <row r="296">
      <c r="A296" s="13" t="n"/>
      <c r="B296" s="9" t="n"/>
      <c r="C296" s="9" t="n"/>
      <c r="D296" s="9" t="n"/>
      <c r="E296" s="9" t="n"/>
      <c r="F296" s="14" t="n"/>
      <c r="G296" s="14" t="n"/>
      <c r="H296" s="11">
        <f>IF(AND(F296="",G296=""),"",G296-F296)</f>
        <v/>
      </c>
      <c r="I296" s="9" t="n"/>
      <c r="J296" s="9" t="n"/>
      <c r="K296" s="9" t="n"/>
      <c r="L296" s="15">
        <f>IF(H296="","",IF(H296&gt;0,"Win",IF(H296&lt;0,"Loss","Even")))</f>
        <v/>
      </c>
      <c r="M296" s="10">
        <f>IF(ISNUMBER(A296),MONTH(A296),"")</f>
        <v/>
      </c>
    </row>
    <row r="297">
      <c r="A297" s="13" t="n"/>
      <c r="B297" s="9" t="n"/>
      <c r="C297" s="9" t="n"/>
      <c r="D297" s="9" t="n"/>
      <c r="E297" s="9" t="n"/>
      <c r="F297" s="14" t="n"/>
      <c r="G297" s="14" t="n"/>
      <c r="H297" s="11">
        <f>IF(AND(F297="",G297=""),"",G297-F297)</f>
        <v/>
      </c>
      <c r="I297" s="9" t="n"/>
      <c r="J297" s="9" t="n"/>
      <c r="K297" s="9" t="n"/>
      <c r="L297" s="15">
        <f>IF(H297="","",IF(H297&gt;0,"Win",IF(H297&lt;0,"Loss","Even")))</f>
        <v/>
      </c>
      <c r="M297" s="10">
        <f>IF(ISNUMBER(A297),MONTH(A297),"")</f>
        <v/>
      </c>
    </row>
    <row r="298">
      <c r="A298" s="13" t="n"/>
      <c r="B298" s="9" t="n"/>
      <c r="C298" s="9" t="n"/>
      <c r="D298" s="9" t="n"/>
      <c r="E298" s="9" t="n"/>
      <c r="F298" s="14" t="n"/>
      <c r="G298" s="14" t="n"/>
      <c r="H298" s="11">
        <f>IF(AND(F298="",G298=""),"",G298-F298)</f>
        <v/>
      </c>
      <c r="I298" s="9" t="n"/>
      <c r="J298" s="9" t="n"/>
      <c r="K298" s="9" t="n"/>
      <c r="L298" s="15">
        <f>IF(H298="","",IF(H298&gt;0,"Win",IF(H298&lt;0,"Loss","Even")))</f>
        <v/>
      </c>
      <c r="M298" s="10">
        <f>IF(ISNUMBER(A298),MONTH(A298),"")</f>
        <v/>
      </c>
    </row>
    <row r="299">
      <c r="A299" s="13" t="n"/>
      <c r="B299" s="9" t="n"/>
      <c r="C299" s="9" t="n"/>
      <c r="D299" s="9" t="n"/>
      <c r="E299" s="9" t="n"/>
      <c r="F299" s="14" t="n"/>
      <c r="G299" s="14" t="n"/>
      <c r="H299" s="11">
        <f>IF(AND(F299="",G299=""),"",G299-F299)</f>
        <v/>
      </c>
      <c r="I299" s="9" t="n"/>
      <c r="J299" s="9" t="n"/>
      <c r="K299" s="9" t="n"/>
      <c r="L299" s="15">
        <f>IF(H299="","",IF(H299&gt;0,"Win",IF(H299&lt;0,"Loss","Even")))</f>
        <v/>
      </c>
      <c r="M299" s="10">
        <f>IF(ISNUMBER(A299),MONTH(A299),"")</f>
        <v/>
      </c>
    </row>
    <row r="300">
      <c r="A300" s="13" t="n"/>
      <c r="B300" s="9" t="n"/>
      <c r="C300" s="9" t="n"/>
      <c r="D300" s="9" t="n"/>
      <c r="E300" s="9" t="n"/>
      <c r="F300" s="14" t="n"/>
      <c r="G300" s="14" t="n"/>
      <c r="H300" s="11">
        <f>IF(AND(F300="",G300=""),"",G300-F300)</f>
        <v/>
      </c>
      <c r="I300" s="9" t="n"/>
      <c r="J300" s="9" t="n"/>
      <c r="K300" s="9" t="n"/>
      <c r="L300" s="15">
        <f>IF(H300="","",IF(H300&gt;0,"Win",IF(H300&lt;0,"Loss","Even")))</f>
        <v/>
      </c>
      <c r="M300" s="10">
        <f>IF(ISNUMBER(A300),MONTH(A300),"")</f>
        <v/>
      </c>
    </row>
    <row r="301">
      <c r="A301" s="13" t="n"/>
      <c r="B301" s="9" t="n"/>
      <c r="C301" s="9" t="n"/>
      <c r="D301" s="9" t="n"/>
      <c r="E301" s="9" t="n"/>
      <c r="F301" s="14" t="n"/>
      <c r="G301" s="14" t="n"/>
      <c r="H301" s="11">
        <f>IF(AND(F301="",G301=""),"",G301-F301)</f>
        <v/>
      </c>
      <c r="I301" s="9" t="n"/>
      <c r="J301" s="9" t="n"/>
      <c r="K301" s="9" t="n"/>
      <c r="L301" s="15">
        <f>IF(H301="","",IF(H301&gt;0,"Win",IF(H301&lt;0,"Loss","Even")))</f>
        <v/>
      </c>
      <c r="M301" s="10">
        <f>IF(ISNUMBER(A301),MONTH(A301),"")</f>
        <v/>
      </c>
    </row>
    <row r="302">
      <c r="A302" s="13" t="n"/>
      <c r="B302" s="9" t="n"/>
      <c r="C302" s="9" t="n"/>
      <c r="D302" s="9" t="n"/>
      <c r="E302" s="9" t="n"/>
      <c r="F302" s="14" t="n"/>
      <c r="G302" s="14" t="n"/>
      <c r="H302" s="11">
        <f>IF(AND(F302="",G302=""),"",G302-F302)</f>
        <v/>
      </c>
      <c r="I302" s="9" t="n"/>
      <c r="J302" s="9" t="n"/>
      <c r="K302" s="9" t="n"/>
      <c r="L302" s="15">
        <f>IF(H302="","",IF(H302&gt;0,"Win",IF(H302&lt;0,"Loss","Even")))</f>
        <v/>
      </c>
      <c r="M302" s="10">
        <f>IF(ISNUMBER(A302),MONTH(A302),"")</f>
        <v/>
      </c>
    </row>
    <row r="303">
      <c r="A303" s="13" t="n"/>
      <c r="B303" s="9" t="n"/>
      <c r="C303" s="9" t="n"/>
      <c r="D303" s="9" t="n"/>
      <c r="E303" s="9" t="n"/>
      <c r="F303" s="14" t="n"/>
      <c r="G303" s="14" t="n"/>
      <c r="H303" s="11">
        <f>IF(AND(F303="",G303=""),"",G303-F303)</f>
        <v/>
      </c>
      <c r="I303" s="9" t="n"/>
      <c r="J303" s="9" t="n"/>
      <c r="K303" s="9" t="n"/>
      <c r="L303" s="15">
        <f>IF(H303="","",IF(H303&gt;0,"Win",IF(H303&lt;0,"Loss","Even")))</f>
        <v/>
      </c>
      <c r="M303" s="10">
        <f>IF(ISNUMBER(A303),MONTH(A303),"")</f>
        <v/>
      </c>
    </row>
    <row r="304">
      <c r="A304" s="13" t="n"/>
      <c r="B304" s="9" t="n"/>
      <c r="C304" s="9" t="n"/>
      <c r="D304" s="9" t="n"/>
      <c r="E304" s="9" t="n"/>
      <c r="F304" s="14" t="n"/>
      <c r="G304" s="14" t="n"/>
      <c r="H304" s="11">
        <f>IF(AND(F304="",G304=""),"",G304-F304)</f>
        <v/>
      </c>
      <c r="I304" s="9" t="n"/>
      <c r="J304" s="9" t="n"/>
      <c r="K304" s="9" t="n"/>
      <c r="L304" s="15">
        <f>IF(H304="","",IF(H304&gt;0,"Win",IF(H304&lt;0,"Loss","Even")))</f>
        <v/>
      </c>
      <c r="M304" s="10">
        <f>IF(ISNUMBER(A304),MONTH(A304),"")</f>
        <v/>
      </c>
    </row>
    <row r="305">
      <c r="A305" s="13" t="n"/>
      <c r="B305" s="9" t="n"/>
      <c r="C305" s="9" t="n"/>
      <c r="D305" s="9" t="n"/>
      <c r="E305" s="9" t="n"/>
      <c r="F305" s="14" t="n"/>
      <c r="G305" s="14" t="n"/>
      <c r="H305" s="11">
        <f>IF(AND(F305="",G305=""),"",G305-F305)</f>
        <v/>
      </c>
      <c r="I305" s="9" t="n"/>
      <c r="J305" s="9" t="n"/>
      <c r="K305" s="9" t="n"/>
      <c r="L305" s="15">
        <f>IF(H305="","",IF(H305&gt;0,"Win",IF(H305&lt;0,"Loss","Even")))</f>
        <v/>
      </c>
      <c r="M305" s="10">
        <f>IF(ISNUMBER(A305),MONTH(A305),"")</f>
        <v/>
      </c>
    </row>
    <row r="306">
      <c r="A306" s="13" t="n"/>
      <c r="B306" s="9" t="n"/>
      <c r="C306" s="9" t="n"/>
      <c r="D306" s="9" t="n"/>
      <c r="E306" s="9" t="n"/>
      <c r="F306" s="14" t="n"/>
      <c r="G306" s="14" t="n"/>
      <c r="H306" s="11">
        <f>IF(AND(F306="",G306=""),"",G306-F306)</f>
        <v/>
      </c>
      <c r="I306" s="9" t="n"/>
      <c r="J306" s="9" t="n"/>
      <c r="K306" s="9" t="n"/>
      <c r="L306" s="15">
        <f>IF(H306="","",IF(H306&gt;0,"Win",IF(H306&lt;0,"Loss","Even")))</f>
        <v/>
      </c>
      <c r="M306" s="10">
        <f>IF(ISNUMBER(A306),MONTH(A306),"")</f>
        <v/>
      </c>
    </row>
    <row r="307">
      <c r="A307" s="13" t="n"/>
      <c r="B307" s="9" t="n"/>
      <c r="C307" s="9" t="n"/>
      <c r="D307" s="9" t="n"/>
      <c r="E307" s="9" t="n"/>
      <c r="F307" s="14" t="n"/>
      <c r="G307" s="14" t="n"/>
      <c r="H307" s="11">
        <f>IF(AND(F307="",G307=""),"",G307-F307)</f>
        <v/>
      </c>
      <c r="I307" s="9" t="n"/>
      <c r="J307" s="9" t="n"/>
      <c r="K307" s="9" t="n"/>
      <c r="L307" s="15">
        <f>IF(H307="","",IF(H307&gt;0,"Win",IF(H307&lt;0,"Loss","Even")))</f>
        <v/>
      </c>
      <c r="M307" s="10">
        <f>IF(ISNUMBER(A307),MONTH(A307),"")</f>
        <v/>
      </c>
    </row>
    <row r="308">
      <c r="A308" s="13" t="n"/>
      <c r="B308" s="9" t="n"/>
      <c r="C308" s="9" t="n"/>
      <c r="D308" s="9" t="n"/>
      <c r="E308" s="9" t="n"/>
      <c r="F308" s="14" t="n"/>
      <c r="G308" s="14" t="n"/>
      <c r="H308" s="11">
        <f>IF(AND(F308="",G308=""),"",G308-F308)</f>
        <v/>
      </c>
      <c r="I308" s="9" t="n"/>
      <c r="J308" s="9" t="n"/>
      <c r="K308" s="9" t="n"/>
      <c r="L308" s="15">
        <f>IF(H308="","",IF(H308&gt;0,"Win",IF(H308&lt;0,"Loss","Even")))</f>
        <v/>
      </c>
      <c r="M308" s="10">
        <f>IF(ISNUMBER(A308),MONTH(A308),"")</f>
        <v/>
      </c>
    </row>
    <row r="309">
      <c r="A309" s="13" t="n"/>
      <c r="B309" s="9" t="n"/>
      <c r="C309" s="9" t="n"/>
      <c r="D309" s="9" t="n"/>
      <c r="E309" s="9" t="n"/>
      <c r="F309" s="14" t="n"/>
      <c r="G309" s="14" t="n"/>
      <c r="H309" s="11">
        <f>IF(AND(F309="",G309=""),"",G309-F309)</f>
        <v/>
      </c>
      <c r="I309" s="9" t="n"/>
      <c r="J309" s="9" t="n"/>
      <c r="K309" s="9" t="n"/>
      <c r="L309" s="15">
        <f>IF(H309="","",IF(H309&gt;0,"Win",IF(H309&lt;0,"Loss","Even")))</f>
        <v/>
      </c>
      <c r="M309" s="10">
        <f>IF(ISNUMBER(A309),MONTH(A309),"")</f>
        <v/>
      </c>
    </row>
    <row r="310">
      <c r="A310" s="13" t="n"/>
      <c r="B310" s="9" t="n"/>
      <c r="C310" s="9" t="n"/>
      <c r="D310" s="9" t="n"/>
      <c r="E310" s="9" t="n"/>
      <c r="F310" s="14" t="n"/>
      <c r="G310" s="14" t="n"/>
      <c r="H310" s="11">
        <f>IF(AND(F310="",G310=""),"",G310-F310)</f>
        <v/>
      </c>
      <c r="I310" s="9" t="n"/>
      <c r="J310" s="9" t="n"/>
      <c r="K310" s="9" t="n"/>
      <c r="L310" s="15">
        <f>IF(H310="","",IF(H310&gt;0,"Win",IF(H310&lt;0,"Loss","Even")))</f>
        <v/>
      </c>
      <c r="M310" s="10">
        <f>IF(ISNUMBER(A310),MONTH(A310),"")</f>
        <v/>
      </c>
    </row>
    <row r="311">
      <c r="A311" s="13" t="n"/>
      <c r="B311" s="9" t="n"/>
      <c r="C311" s="9" t="n"/>
      <c r="D311" s="9" t="n"/>
      <c r="E311" s="9" t="n"/>
      <c r="F311" s="14" t="n"/>
      <c r="G311" s="14" t="n"/>
      <c r="H311" s="11">
        <f>IF(AND(F311="",G311=""),"",G311-F311)</f>
        <v/>
      </c>
      <c r="I311" s="9" t="n"/>
      <c r="J311" s="9" t="n"/>
      <c r="K311" s="9" t="n"/>
      <c r="L311" s="15">
        <f>IF(H311="","",IF(H311&gt;0,"Win",IF(H311&lt;0,"Loss","Even")))</f>
        <v/>
      </c>
      <c r="M311" s="10">
        <f>IF(ISNUMBER(A311),MONTH(A311),"")</f>
        <v/>
      </c>
    </row>
    <row r="312">
      <c r="A312" s="13" t="n"/>
      <c r="B312" s="9" t="n"/>
      <c r="C312" s="9" t="n"/>
      <c r="D312" s="9" t="n"/>
      <c r="E312" s="9" t="n"/>
      <c r="F312" s="14" t="n"/>
      <c r="G312" s="14" t="n"/>
      <c r="H312" s="11">
        <f>IF(AND(F312="",G312=""),"",G312-F312)</f>
        <v/>
      </c>
      <c r="I312" s="9" t="n"/>
      <c r="J312" s="9" t="n"/>
      <c r="K312" s="9" t="n"/>
      <c r="L312" s="15">
        <f>IF(H312="","",IF(H312&gt;0,"Win",IF(H312&lt;0,"Loss","Even")))</f>
        <v/>
      </c>
      <c r="M312" s="10">
        <f>IF(ISNUMBER(A312),MONTH(A312),"")</f>
        <v/>
      </c>
    </row>
    <row r="313">
      <c r="A313" s="13" t="n"/>
      <c r="B313" s="9" t="n"/>
      <c r="C313" s="9" t="n"/>
      <c r="D313" s="9" t="n"/>
      <c r="E313" s="9" t="n"/>
      <c r="F313" s="14" t="n"/>
      <c r="G313" s="14" t="n"/>
      <c r="H313" s="11">
        <f>IF(AND(F313="",G313=""),"",G313-F313)</f>
        <v/>
      </c>
      <c r="I313" s="9" t="n"/>
      <c r="J313" s="9" t="n"/>
      <c r="K313" s="9" t="n"/>
      <c r="L313" s="15">
        <f>IF(H313="","",IF(H313&gt;0,"Win",IF(H313&lt;0,"Loss","Even")))</f>
        <v/>
      </c>
      <c r="M313" s="10">
        <f>IF(ISNUMBER(A313),MONTH(A313),"")</f>
        <v/>
      </c>
    </row>
    <row r="314">
      <c r="A314" s="13" t="n"/>
      <c r="B314" s="9" t="n"/>
      <c r="C314" s="9" t="n"/>
      <c r="D314" s="9" t="n"/>
      <c r="E314" s="9" t="n"/>
      <c r="F314" s="14" t="n"/>
      <c r="G314" s="14" t="n"/>
      <c r="H314" s="11">
        <f>IF(AND(F314="",G314=""),"",G314-F314)</f>
        <v/>
      </c>
      <c r="I314" s="9" t="n"/>
      <c r="J314" s="9" t="n"/>
      <c r="K314" s="9" t="n"/>
      <c r="L314" s="15">
        <f>IF(H314="","",IF(H314&gt;0,"Win",IF(H314&lt;0,"Loss","Even")))</f>
        <v/>
      </c>
      <c r="M314" s="10">
        <f>IF(ISNUMBER(A314),MONTH(A314),"")</f>
        <v/>
      </c>
    </row>
    <row r="315">
      <c r="A315" s="13" t="n"/>
      <c r="B315" s="9" t="n"/>
      <c r="C315" s="9" t="n"/>
      <c r="D315" s="9" t="n"/>
      <c r="E315" s="9" t="n"/>
      <c r="F315" s="14" t="n"/>
      <c r="G315" s="14" t="n"/>
      <c r="H315" s="11">
        <f>IF(AND(F315="",G315=""),"",G315-F315)</f>
        <v/>
      </c>
      <c r="I315" s="9" t="n"/>
      <c r="J315" s="9" t="n"/>
      <c r="K315" s="9" t="n"/>
      <c r="L315" s="15">
        <f>IF(H315="","",IF(H315&gt;0,"Win",IF(H315&lt;0,"Loss","Even")))</f>
        <v/>
      </c>
      <c r="M315" s="10">
        <f>IF(ISNUMBER(A315),MONTH(A315),"")</f>
        <v/>
      </c>
    </row>
    <row r="316">
      <c r="A316" s="13" t="n"/>
      <c r="B316" s="9" t="n"/>
      <c r="C316" s="9" t="n"/>
      <c r="D316" s="9" t="n"/>
      <c r="E316" s="9" t="n"/>
      <c r="F316" s="14" t="n"/>
      <c r="G316" s="14" t="n"/>
      <c r="H316" s="11">
        <f>IF(AND(F316="",G316=""),"",G316-F316)</f>
        <v/>
      </c>
      <c r="I316" s="9" t="n"/>
      <c r="J316" s="9" t="n"/>
      <c r="K316" s="9" t="n"/>
      <c r="L316" s="15">
        <f>IF(H316="","",IF(H316&gt;0,"Win",IF(H316&lt;0,"Loss","Even")))</f>
        <v/>
      </c>
      <c r="M316" s="10">
        <f>IF(ISNUMBER(A316),MONTH(A316),"")</f>
        <v/>
      </c>
    </row>
    <row r="317">
      <c r="A317" s="13" t="n"/>
      <c r="B317" s="9" t="n"/>
      <c r="C317" s="9" t="n"/>
      <c r="D317" s="9" t="n"/>
      <c r="E317" s="9" t="n"/>
      <c r="F317" s="14" t="n"/>
      <c r="G317" s="14" t="n"/>
      <c r="H317" s="11">
        <f>IF(AND(F317="",G317=""),"",G317-F317)</f>
        <v/>
      </c>
      <c r="I317" s="9" t="n"/>
      <c r="J317" s="9" t="n"/>
      <c r="K317" s="9" t="n"/>
      <c r="L317" s="15">
        <f>IF(H317="","",IF(H317&gt;0,"Win",IF(H317&lt;0,"Loss","Even")))</f>
        <v/>
      </c>
      <c r="M317" s="10">
        <f>IF(ISNUMBER(A317),MONTH(A317),"")</f>
        <v/>
      </c>
    </row>
    <row r="318">
      <c r="A318" s="13" t="n"/>
      <c r="B318" s="9" t="n"/>
      <c r="C318" s="9" t="n"/>
      <c r="D318" s="9" t="n"/>
      <c r="E318" s="9" t="n"/>
      <c r="F318" s="14" t="n"/>
      <c r="G318" s="14" t="n"/>
      <c r="H318" s="11">
        <f>IF(AND(F318="",G318=""),"",G318-F318)</f>
        <v/>
      </c>
      <c r="I318" s="9" t="n"/>
      <c r="J318" s="9" t="n"/>
      <c r="K318" s="9" t="n"/>
      <c r="L318" s="15">
        <f>IF(H318="","",IF(H318&gt;0,"Win",IF(H318&lt;0,"Loss","Even")))</f>
        <v/>
      </c>
      <c r="M318" s="10">
        <f>IF(ISNUMBER(A318),MONTH(A318),"")</f>
        <v/>
      </c>
    </row>
    <row r="319">
      <c r="A319" s="13" t="n"/>
      <c r="B319" s="9" t="n"/>
      <c r="C319" s="9" t="n"/>
      <c r="D319" s="9" t="n"/>
      <c r="E319" s="9" t="n"/>
      <c r="F319" s="14" t="n"/>
      <c r="G319" s="14" t="n"/>
      <c r="H319" s="11">
        <f>IF(AND(F319="",G319=""),"",G319-F319)</f>
        <v/>
      </c>
      <c r="I319" s="9" t="n"/>
      <c r="J319" s="9" t="n"/>
      <c r="K319" s="9" t="n"/>
      <c r="L319" s="15">
        <f>IF(H319="","",IF(H319&gt;0,"Win",IF(H319&lt;0,"Loss","Even")))</f>
        <v/>
      </c>
      <c r="M319" s="10">
        <f>IF(ISNUMBER(A319),MONTH(A319),"")</f>
        <v/>
      </c>
    </row>
    <row r="320">
      <c r="A320" s="13" t="n"/>
      <c r="B320" s="9" t="n"/>
      <c r="C320" s="9" t="n"/>
      <c r="D320" s="9" t="n"/>
      <c r="E320" s="9" t="n"/>
      <c r="F320" s="14" t="n"/>
      <c r="G320" s="14" t="n"/>
      <c r="H320" s="11">
        <f>IF(AND(F320="",G320=""),"",G320-F320)</f>
        <v/>
      </c>
      <c r="I320" s="9" t="n"/>
      <c r="J320" s="9" t="n"/>
      <c r="K320" s="9" t="n"/>
      <c r="L320" s="15">
        <f>IF(H320="","",IF(H320&gt;0,"Win",IF(H320&lt;0,"Loss","Even")))</f>
        <v/>
      </c>
      <c r="M320" s="10">
        <f>IF(ISNUMBER(A320),MONTH(A320),"")</f>
        <v/>
      </c>
    </row>
    <row r="321">
      <c r="A321" s="13" t="n"/>
      <c r="B321" s="9" t="n"/>
      <c r="C321" s="9" t="n"/>
      <c r="D321" s="9" t="n"/>
      <c r="E321" s="9" t="n"/>
      <c r="F321" s="14" t="n"/>
      <c r="G321" s="14" t="n"/>
      <c r="H321" s="11">
        <f>IF(AND(F321="",G321=""),"",G321-F321)</f>
        <v/>
      </c>
      <c r="I321" s="9" t="n"/>
      <c r="J321" s="9" t="n"/>
      <c r="K321" s="9" t="n"/>
      <c r="L321" s="15">
        <f>IF(H321="","",IF(H321&gt;0,"Win",IF(H321&lt;0,"Loss","Even")))</f>
        <v/>
      </c>
      <c r="M321" s="10">
        <f>IF(ISNUMBER(A321),MONTH(A321),"")</f>
        <v/>
      </c>
    </row>
    <row r="322">
      <c r="A322" s="13" t="n"/>
      <c r="B322" s="9" t="n"/>
      <c r="C322" s="9" t="n"/>
      <c r="D322" s="9" t="n"/>
      <c r="E322" s="9" t="n"/>
      <c r="F322" s="14" t="n"/>
      <c r="G322" s="14" t="n"/>
      <c r="H322" s="11">
        <f>IF(AND(F322="",G322=""),"",G322-F322)</f>
        <v/>
      </c>
      <c r="I322" s="9" t="n"/>
      <c r="J322" s="9" t="n"/>
      <c r="K322" s="9" t="n"/>
      <c r="L322" s="15">
        <f>IF(H322="","",IF(H322&gt;0,"Win",IF(H322&lt;0,"Loss","Even")))</f>
        <v/>
      </c>
      <c r="M322" s="10">
        <f>IF(ISNUMBER(A322),MONTH(A322),"")</f>
        <v/>
      </c>
    </row>
    <row r="323">
      <c r="A323" s="13" t="n"/>
      <c r="B323" s="9" t="n"/>
      <c r="C323" s="9" t="n"/>
      <c r="D323" s="9" t="n"/>
      <c r="E323" s="9" t="n"/>
      <c r="F323" s="14" t="n"/>
      <c r="G323" s="14" t="n"/>
      <c r="H323" s="11">
        <f>IF(AND(F323="",G323=""),"",G323-F323)</f>
        <v/>
      </c>
      <c r="I323" s="9" t="n"/>
      <c r="J323" s="9" t="n"/>
      <c r="K323" s="9" t="n"/>
      <c r="L323" s="15">
        <f>IF(H323="","",IF(H323&gt;0,"Win",IF(H323&lt;0,"Loss","Even")))</f>
        <v/>
      </c>
      <c r="M323" s="10">
        <f>IF(ISNUMBER(A323),MONTH(A323),"")</f>
        <v/>
      </c>
    </row>
    <row r="324">
      <c r="A324" s="13" t="n"/>
      <c r="B324" s="9" t="n"/>
      <c r="C324" s="9" t="n"/>
      <c r="D324" s="9" t="n"/>
      <c r="E324" s="9" t="n"/>
      <c r="F324" s="14" t="n"/>
      <c r="G324" s="14" t="n"/>
      <c r="H324" s="11">
        <f>IF(AND(F324="",G324=""),"",G324-F324)</f>
        <v/>
      </c>
      <c r="I324" s="9" t="n"/>
      <c r="J324" s="9" t="n"/>
      <c r="K324" s="9" t="n"/>
      <c r="L324" s="15">
        <f>IF(H324="","",IF(H324&gt;0,"Win",IF(H324&lt;0,"Loss","Even")))</f>
        <v/>
      </c>
      <c r="M324" s="10">
        <f>IF(ISNUMBER(A324),MONTH(A324),"")</f>
        <v/>
      </c>
    </row>
    <row r="325">
      <c r="A325" s="13" t="n"/>
      <c r="B325" s="9" t="n"/>
      <c r="C325" s="9" t="n"/>
      <c r="D325" s="9" t="n"/>
      <c r="E325" s="9" t="n"/>
      <c r="F325" s="14" t="n"/>
      <c r="G325" s="14" t="n"/>
      <c r="H325" s="11">
        <f>IF(AND(F325="",G325=""),"",G325-F325)</f>
        <v/>
      </c>
      <c r="I325" s="9" t="n"/>
      <c r="J325" s="9" t="n"/>
      <c r="K325" s="9" t="n"/>
      <c r="L325" s="15">
        <f>IF(H325="","",IF(H325&gt;0,"Win",IF(H325&lt;0,"Loss","Even")))</f>
        <v/>
      </c>
      <c r="M325" s="10">
        <f>IF(ISNUMBER(A325),MONTH(A325),"")</f>
        <v/>
      </c>
    </row>
    <row r="326">
      <c r="A326" s="13" t="n"/>
      <c r="B326" s="9" t="n"/>
      <c r="C326" s="9" t="n"/>
      <c r="D326" s="9" t="n"/>
      <c r="E326" s="9" t="n"/>
      <c r="F326" s="14" t="n"/>
      <c r="G326" s="14" t="n"/>
      <c r="H326" s="11">
        <f>IF(AND(F326="",G326=""),"",G326-F326)</f>
        <v/>
      </c>
      <c r="I326" s="9" t="n"/>
      <c r="J326" s="9" t="n"/>
      <c r="K326" s="9" t="n"/>
      <c r="L326" s="15">
        <f>IF(H326="","",IF(H326&gt;0,"Win",IF(H326&lt;0,"Loss","Even")))</f>
        <v/>
      </c>
      <c r="M326" s="10">
        <f>IF(ISNUMBER(A326),MONTH(A326),"")</f>
        <v/>
      </c>
    </row>
    <row r="327">
      <c r="A327" s="13" t="n"/>
      <c r="B327" s="9" t="n"/>
      <c r="C327" s="9" t="n"/>
      <c r="D327" s="9" t="n"/>
      <c r="E327" s="9" t="n"/>
      <c r="F327" s="14" t="n"/>
      <c r="G327" s="14" t="n"/>
      <c r="H327" s="11">
        <f>IF(AND(F327="",G327=""),"",G327-F327)</f>
        <v/>
      </c>
      <c r="I327" s="9" t="n"/>
      <c r="J327" s="9" t="n"/>
      <c r="K327" s="9" t="n"/>
      <c r="L327" s="15">
        <f>IF(H327="","",IF(H327&gt;0,"Win",IF(H327&lt;0,"Loss","Even")))</f>
        <v/>
      </c>
      <c r="M327" s="10">
        <f>IF(ISNUMBER(A327),MONTH(A327),"")</f>
        <v/>
      </c>
    </row>
    <row r="328">
      <c r="A328" s="13" t="n"/>
      <c r="B328" s="9" t="n"/>
      <c r="C328" s="9" t="n"/>
      <c r="D328" s="9" t="n"/>
      <c r="E328" s="9" t="n"/>
      <c r="F328" s="14" t="n"/>
      <c r="G328" s="14" t="n"/>
      <c r="H328" s="11">
        <f>IF(AND(F328="",G328=""),"",G328-F328)</f>
        <v/>
      </c>
      <c r="I328" s="9" t="n"/>
      <c r="J328" s="9" t="n"/>
      <c r="K328" s="9" t="n"/>
      <c r="L328" s="15">
        <f>IF(H328="","",IF(H328&gt;0,"Win",IF(H328&lt;0,"Loss","Even")))</f>
        <v/>
      </c>
      <c r="M328" s="10">
        <f>IF(ISNUMBER(A328),MONTH(A328),"")</f>
        <v/>
      </c>
    </row>
    <row r="329">
      <c r="A329" s="13" t="n"/>
      <c r="B329" s="9" t="n"/>
      <c r="C329" s="9" t="n"/>
      <c r="D329" s="9" t="n"/>
      <c r="E329" s="9" t="n"/>
      <c r="F329" s="14" t="n"/>
      <c r="G329" s="14" t="n"/>
      <c r="H329" s="11">
        <f>IF(AND(F329="",G329=""),"",G329-F329)</f>
        <v/>
      </c>
      <c r="I329" s="9" t="n"/>
      <c r="J329" s="9" t="n"/>
      <c r="K329" s="9" t="n"/>
      <c r="L329" s="15">
        <f>IF(H329="","",IF(H329&gt;0,"Win",IF(H329&lt;0,"Loss","Even")))</f>
        <v/>
      </c>
      <c r="M329" s="10">
        <f>IF(ISNUMBER(A329),MONTH(A329),"")</f>
        <v/>
      </c>
    </row>
    <row r="330">
      <c r="A330" s="13" t="n"/>
      <c r="B330" s="9" t="n"/>
      <c r="C330" s="9" t="n"/>
      <c r="D330" s="9" t="n"/>
      <c r="E330" s="9" t="n"/>
      <c r="F330" s="14" t="n"/>
      <c r="G330" s="14" t="n"/>
      <c r="H330" s="11">
        <f>IF(AND(F330="",G330=""),"",G330-F330)</f>
        <v/>
      </c>
      <c r="I330" s="9" t="n"/>
      <c r="J330" s="9" t="n"/>
      <c r="K330" s="9" t="n"/>
      <c r="L330" s="15">
        <f>IF(H330="","",IF(H330&gt;0,"Win",IF(H330&lt;0,"Loss","Even")))</f>
        <v/>
      </c>
      <c r="M330" s="10">
        <f>IF(ISNUMBER(A330),MONTH(A330),"")</f>
        <v/>
      </c>
    </row>
    <row r="331">
      <c r="A331" s="13" t="n"/>
      <c r="B331" s="9" t="n"/>
      <c r="C331" s="9" t="n"/>
      <c r="D331" s="9" t="n"/>
      <c r="E331" s="9" t="n"/>
      <c r="F331" s="14" t="n"/>
      <c r="G331" s="14" t="n"/>
      <c r="H331" s="11">
        <f>IF(AND(F331="",G331=""),"",G331-F331)</f>
        <v/>
      </c>
      <c r="I331" s="9" t="n"/>
      <c r="J331" s="9" t="n"/>
      <c r="K331" s="9" t="n"/>
      <c r="L331" s="15">
        <f>IF(H331="","",IF(H331&gt;0,"Win",IF(H331&lt;0,"Loss","Even")))</f>
        <v/>
      </c>
      <c r="M331" s="10">
        <f>IF(ISNUMBER(A331),MONTH(A331),"")</f>
        <v/>
      </c>
    </row>
    <row r="332">
      <c r="A332" s="13" t="n"/>
      <c r="B332" s="9" t="n"/>
      <c r="C332" s="9" t="n"/>
      <c r="D332" s="9" t="n"/>
      <c r="E332" s="9" t="n"/>
      <c r="F332" s="14" t="n"/>
      <c r="G332" s="14" t="n"/>
      <c r="H332" s="11">
        <f>IF(AND(F332="",G332=""),"",G332-F332)</f>
        <v/>
      </c>
      <c r="I332" s="9" t="n"/>
      <c r="J332" s="9" t="n"/>
      <c r="K332" s="9" t="n"/>
      <c r="L332" s="15">
        <f>IF(H332="","",IF(H332&gt;0,"Win",IF(H332&lt;0,"Loss","Even")))</f>
        <v/>
      </c>
      <c r="M332" s="10">
        <f>IF(ISNUMBER(A332),MONTH(A332),"")</f>
        <v/>
      </c>
    </row>
    <row r="333">
      <c r="A333" s="13" t="n"/>
      <c r="B333" s="9" t="n"/>
      <c r="C333" s="9" t="n"/>
      <c r="D333" s="9" t="n"/>
      <c r="E333" s="9" t="n"/>
      <c r="F333" s="14" t="n"/>
      <c r="G333" s="14" t="n"/>
      <c r="H333" s="11">
        <f>IF(AND(F333="",G333=""),"",G333-F333)</f>
        <v/>
      </c>
      <c r="I333" s="9" t="n"/>
      <c r="J333" s="9" t="n"/>
      <c r="K333" s="9" t="n"/>
      <c r="L333" s="15">
        <f>IF(H333="","",IF(H333&gt;0,"Win",IF(H333&lt;0,"Loss","Even")))</f>
        <v/>
      </c>
      <c r="M333" s="10">
        <f>IF(ISNUMBER(A333),MONTH(A333),"")</f>
        <v/>
      </c>
    </row>
    <row r="334">
      <c r="A334" s="13" t="n"/>
      <c r="B334" s="9" t="n"/>
      <c r="C334" s="9" t="n"/>
      <c r="D334" s="9" t="n"/>
      <c r="E334" s="9" t="n"/>
      <c r="F334" s="14" t="n"/>
      <c r="G334" s="14" t="n"/>
      <c r="H334" s="11">
        <f>IF(AND(F334="",G334=""),"",G334-F334)</f>
        <v/>
      </c>
      <c r="I334" s="9" t="n"/>
      <c r="J334" s="9" t="n"/>
      <c r="K334" s="9" t="n"/>
      <c r="L334" s="15">
        <f>IF(H334="","",IF(H334&gt;0,"Win",IF(H334&lt;0,"Loss","Even")))</f>
        <v/>
      </c>
      <c r="M334" s="10">
        <f>IF(ISNUMBER(A334),MONTH(A334),"")</f>
        <v/>
      </c>
    </row>
    <row r="335">
      <c r="A335" s="13" t="n"/>
      <c r="B335" s="9" t="n"/>
      <c r="C335" s="9" t="n"/>
      <c r="D335" s="9" t="n"/>
      <c r="E335" s="9" t="n"/>
      <c r="F335" s="14" t="n"/>
      <c r="G335" s="14" t="n"/>
      <c r="H335" s="11">
        <f>IF(AND(F335="",G335=""),"",G335-F335)</f>
        <v/>
      </c>
      <c r="I335" s="9" t="n"/>
      <c r="J335" s="9" t="n"/>
      <c r="K335" s="9" t="n"/>
      <c r="L335" s="15">
        <f>IF(H335="","",IF(H335&gt;0,"Win",IF(H335&lt;0,"Loss","Even")))</f>
        <v/>
      </c>
      <c r="M335" s="10">
        <f>IF(ISNUMBER(A335),MONTH(A335),"")</f>
        <v/>
      </c>
    </row>
    <row r="336">
      <c r="A336" s="13" t="n"/>
      <c r="B336" s="9" t="n"/>
      <c r="C336" s="9" t="n"/>
      <c r="D336" s="9" t="n"/>
      <c r="E336" s="9" t="n"/>
      <c r="F336" s="14" t="n"/>
      <c r="G336" s="14" t="n"/>
      <c r="H336" s="11">
        <f>IF(AND(F336="",G336=""),"",G336-F336)</f>
        <v/>
      </c>
      <c r="I336" s="9" t="n"/>
      <c r="J336" s="9" t="n"/>
      <c r="K336" s="9" t="n"/>
      <c r="L336" s="15">
        <f>IF(H336="","",IF(H336&gt;0,"Win",IF(H336&lt;0,"Loss","Even")))</f>
        <v/>
      </c>
      <c r="M336" s="10">
        <f>IF(ISNUMBER(A336),MONTH(A336),"")</f>
        <v/>
      </c>
    </row>
    <row r="337">
      <c r="A337" s="13" t="n"/>
      <c r="B337" s="9" t="n"/>
      <c r="C337" s="9" t="n"/>
      <c r="D337" s="9" t="n"/>
      <c r="E337" s="9" t="n"/>
      <c r="F337" s="14" t="n"/>
      <c r="G337" s="14" t="n"/>
      <c r="H337" s="11">
        <f>IF(AND(F337="",G337=""),"",G337-F337)</f>
        <v/>
      </c>
      <c r="I337" s="9" t="n"/>
      <c r="J337" s="9" t="n"/>
      <c r="K337" s="9" t="n"/>
      <c r="L337" s="15">
        <f>IF(H337="","",IF(H337&gt;0,"Win",IF(H337&lt;0,"Loss","Even")))</f>
        <v/>
      </c>
      <c r="M337" s="10">
        <f>IF(ISNUMBER(A337),MONTH(A337),"")</f>
        <v/>
      </c>
    </row>
    <row r="338">
      <c r="A338" s="13" t="n"/>
      <c r="B338" s="9" t="n"/>
      <c r="C338" s="9" t="n"/>
      <c r="D338" s="9" t="n"/>
      <c r="E338" s="9" t="n"/>
      <c r="F338" s="14" t="n"/>
      <c r="G338" s="14" t="n"/>
      <c r="H338" s="11">
        <f>IF(AND(F338="",G338=""),"",G338-F338)</f>
        <v/>
      </c>
      <c r="I338" s="9" t="n"/>
      <c r="J338" s="9" t="n"/>
      <c r="K338" s="9" t="n"/>
      <c r="L338" s="15">
        <f>IF(H338="","",IF(H338&gt;0,"Win",IF(H338&lt;0,"Loss","Even")))</f>
        <v/>
      </c>
      <c r="M338" s="10">
        <f>IF(ISNUMBER(A338),MONTH(A338),"")</f>
        <v/>
      </c>
    </row>
    <row r="339">
      <c r="A339" s="13" t="n"/>
      <c r="B339" s="9" t="n"/>
      <c r="C339" s="9" t="n"/>
      <c r="D339" s="9" t="n"/>
      <c r="E339" s="9" t="n"/>
      <c r="F339" s="14" t="n"/>
      <c r="G339" s="14" t="n"/>
      <c r="H339" s="11">
        <f>IF(AND(F339="",G339=""),"",G339-F339)</f>
        <v/>
      </c>
      <c r="I339" s="9" t="n"/>
      <c r="J339" s="9" t="n"/>
      <c r="K339" s="9" t="n"/>
      <c r="L339" s="15">
        <f>IF(H339="","",IF(H339&gt;0,"Win",IF(H339&lt;0,"Loss","Even")))</f>
        <v/>
      </c>
      <c r="M339" s="10">
        <f>IF(ISNUMBER(A339),MONTH(A339),"")</f>
        <v/>
      </c>
    </row>
    <row r="340">
      <c r="A340" s="13" t="n"/>
      <c r="B340" s="9" t="n"/>
      <c r="C340" s="9" t="n"/>
      <c r="D340" s="9" t="n"/>
      <c r="E340" s="9" t="n"/>
      <c r="F340" s="14" t="n"/>
      <c r="G340" s="14" t="n"/>
      <c r="H340" s="11">
        <f>IF(AND(F340="",G340=""),"",G340-F340)</f>
        <v/>
      </c>
      <c r="I340" s="9" t="n"/>
      <c r="J340" s="9" t="n"/>
      <c r="K340" s="9" t="n"/>
      <c r="L340" s="15">
        <f>IF(H340="","",IF(H340&gt;0,"Win",IF(H340&lt;0,"Loss","Even")))</f>
        <v/>
      </c>
      <c r="M340" s="10">
        <f>IF(ISNUMBER(A340),MONTH(A340),"")</f>
        <v/>
      </c>
    </row>
    <row r="341">
      <c r="A341" s="13" t="n"/>
      <c r="B341" s="9" t="n"/>
      <c r="C341" s="9" t="n"/>
      <c r="D341" s="9" t="n"/>
      <c r="E341" s="9" t="n"/>
      <c r="F341" s="14" t="n"/>
      <c r="G341" s="14" t="n"/>
      <c r="H341" s="11">
        <f>IF(AND(F341="",G341=""),"",G341-F341)</f>
        <v/>
      </c>
      <c r="I341" s="9" t="n"/>
      <c r="J341" s="9" t="n"/>
      <c r="K341" s="9" t="n"/>
      <c r="L341" s="15">
        <f>IF(H341="","",IF(H341&gt;0,"Win",IF(H341&lt;0,"Loss","Even")))</f>
        <v/>
      </c>
      <c r="M341" s="10">
        <f>IF(ISNUMBER(A341),MONTH(A341),"")</f>
        <v/>
      </c>
    </row>
    <row r="342">
      <c r="A342" s="13" t="n"/>
      <c r="B342" s="9" t="n"/>
      <c r="C342" s="9" t="n"/>
      <c r="D342" s="9" t="n"/>
      <c r="E342" s="9" t="n"/>
      <c r="F342" s="14" t="n"/>
      <c r="G342" s="14" t="n"/>
      <c r="H342" s="11">
        <f>IF(AND(F342="",G342=""),"",G342-F342)</f>
        <v/>
      </c>
      <c r="I342" s="9" t="n"/>
      <c r="J342" s="9" t="n"/>
      <c r="K342" s="9" t="n"/>
      <c r="L342" s="15">
        <f>IF(H342="","",IF(H342&gt;0,"Win",IF(H342&lt;0,"Loss","Even")))</f>
        <v/>
      </c>
      <c r="M342" s="10">
        <f>IF(ISNUMBER(A342),MONTH(A342),"")</f>
        <v/>
      </c>
    </row>
    <row r="343">
      <c r="A343" s="13" t="n"/>
      <c r="B343" s="9" t="n"/>
      <c r="C343" s="9" t="n"/>
      <c r="D343" s="9" t="n"/>
      <c r="E343" s="9" t="n"/>
      <c r="F343" s="14" t="n"/>
      <c r="G343" s="14" t="n"/>
      <c r="H343" s="11">
        <f>IF(AND(F343="",G343=""),"",G343-F343)</f>
        <v/>
      </c>
      <c r="I343" s="9" t="n"/>
      <c r="J343" s="9" t="n"/>
      <c r="K343" s="9" t="n"/>
      <c r="L343" s="15">
        <f>IF(H343="","",IF(H343&gt;0,"Win",IF(H343&lt;0,"Loss","Even")))</f>
        <v/>
      </c>
      <c r="M343" s="10">
        <f>IF(ISNUMBER(A343),MONTH(A343),"")</f>
        <v/>
      </c>
    </row>
    <row r="344">
      <c r="A344" s="13" t="n"/>
      <c r="B344" s="9" t="n"/>
      <c r="C344" s="9" t="n"/>
      <c r="D344" s="9" t="n"/>
      <c r="E344" s="9" t="n"/>
      <c r="F344" s="14" t="n"/>
      <c r="G344" s="14" t="n"/>
      <c r="H344" s="11">
        <f>IF(AND(F344="",G344=""),"",G344-F344)</f>
        <v/>
      </c>
      <c r="I344" s="9" t="n"/>
      <c r="J344" s="9" t="n"/>
      <c r="K344" s="9" t="n"/>
      <c r="L344" s="15">
        <f>IF(H344="","",IF(H344&gt;0,"Win",IF(H344&lt;0,"Loss","Even")))</f>
        <v/>
      </c>
      <c r="M344" s="10">
        <f>IF(ISNUMBER(A344),MONTH(A344),"")</f>
        <v/>
      </c>
    </row>
    <row r="345">
      <c r="A345" s="13" t="n"/>
      <c r="B345" s="9" t="n"/>
      <c r="C345" s="9" t="n"/>
      <c r="D345" s="9" t="n"/>
      <c r="E345" s="9" t="n"/>
      <c r="F345" s="14" t="n"/>
      <c r="G345" s="14" t="n"/>
      <c r="H345" s="11">
        <f>IF(AND(F345="",G345=""),"",G345-F345)</f>
        <v/>
      </c>
      <c r="I345" s="9" t="n"/>
      <c r="J345" s="9" t="n"/>
      <c r="K345" s="9" t="n"/>
      <c r="L345" s="15">
        <f>IF(H345="","",IF(H345&gt;0,"Win",IF(H345&lt;0,"Loss","Even")))</f>
        <v/>
      </c>
      <c r="M345" s="10">
        <f>IF(ISNUMBER(A345),MONTH(A345),"")</f>
        <v/>
      </c>
    </row>
    <row r="346">
      <c r="A346" s="13" t="n"/>
      <c r="B346" s="9" t="n"/>
      <c r="C346" s="9" t="n"/>
      <c r="D346" s="9" t="n"/>
      <c r="E346" s="9" t="n"/>
      <c r="F346" s="14" t="n"/>
      <c r="G346" s="14" t="n"/>
      <c r="H346" s="11">
        <f>IF(AND(F346="",G346=""),"",G346-F346)</f>
        <v/>
      </c>
      <c r="I346" s="9" t="n"/>
      <c r="J346" s="9" t="n"/>
      <c r="K346" s="9" t="n"/>
      <c r="L346" s="15">
        <f>IF(H346="","",IF(H346&gt;0,"Win",IF(H346&lt;0,"Loss","Even")))</f>
        <v/>
      </c>
      <c r="M346" s="10">
        <f>IF(ISNUMBER(A346),MONTH(A346),"")</f>
        <v/>
      </c>
    </row>
    <row r="347">
      <c r="A347" s="13" t="n"/>
      <c r="B347" s="9" t="n"/>
      <c r="C347" s="9" t="n"/>
      <c r="D347" s="9" t="n"/>
      <c r="E347" s="9" t="n"/>
      <c r="F347" s="14" t="n"/>
      <c r="G347" s="14" t="n"/>
      <c r="H347" s="11">
        <f>IF(AND(F347="",G347=""),"",G347-F347)</f>
        <v/>
      </c>
      <c r="I347" s="9" t="n"/>
      <c r="J347" s="9" t="n"/>
      <c r="K347" s="9" t="n"/>
      <c r="L347" s="15">
        <f>IF(H347="","",IF(H347&gt;0,"Win",IF(H347&lt;0,"Loss","Even")))</f>
        <v/>
      </c>
      <c r="M347" s="10">
        <f>IF(ISNUMBER(A347),MONTH(A347),"")</f>
        <v/>
      </c>
    </row>
    <row r="348">
      <c r="A348" s="13" t="n"/>
      <c r="B348" s="9" t="n"/>
      <c r="C348" s="9" t="n"/>
      <c r="D348" s="9" t="n"/>
      <c r="E348" s="9" t="n"/>
      <c r="F348" s="14" t="n"/>
      <c r="G348" s="14" t="n"/>
      <c r="H348" s="11">
        <f>IF(AND(F348="",G348=""),"",G348-F348)</f>
        <v/>
      </c>
      <c r="I348" s="9" t="n"/>
      <c r="J348" s="9" t="n"/>
      <c r="K348" s="9" t="n"/>
      <c r="L348" s="15">
        <f>IF(H348="","",IF(H348&gt;0,"Win",IF(H348&lt;0,"Loss","Even")))</f>
        <v/>
      </c>
      <c r="M348" s="10">
        <f>IF(ISNUMBER(A348),MONTH(A348),"")</f>
        <v/>
      </c>
    </row>
    <row r="349">
      <c r="A349" s="13" t="n"/>
      <c r="B349" s="9" t="n"/>
      <c r="C349" s="9" t="n"/>
      <c r="D349" s="9" t="n"/>
      <c r="E349" s="9" t="n"/>
      <c r="F349" s="14" t="n"/>
      <c r="G349" s="14" t="n"/>
      <c r="H349" s="11">
        <f>IF(AND(F349="",G349=""),"",G349-F349)</f>
        <v/>
      </c>
      <c r="I349" s="9" t="n"/>
      <c r="J349" s="9" t="n"/>
      <c r="K349" s="9" t="n"/>
      <c r="L349" s="15">
        <f>IF(H349="","",IF(H349&gt;0,"Win",IF(H349&lt;0,"Loss","Even")))</f>
        <v/>
      </c>
      <c r="M349" s="10">
        <f>IF(ISNUMBER(A349),MONTH(A349),"")</f>
        <v/>
      </c>
    </row>
    <row r="350">
      <c r="A350" s="13" t="n"/>
      <c r="B350" s="9" t="n"/>
      <c r="C350" s="9" t="n"/>
      <c r="D350" s="9" t="n"/>
      <c r="E350" s="9" t="n"/>
      <c r="F350" s="14" t="n"/>
      <c r="G350" s="14" t="n"/>
      <c r="H350" s="11">
        <f>IF(AND(F350="",G350=""),"",G350-F350)</f>
        <v/>
      </c>
      <c r="I350" s="9" t="n"/>
      <c r="J350" s="9" t="n"/>
      <c r="K350" s="9" t="n"/>
      <c r="L350" s="15">
        <f>IF(H350="","",IF(H350&gt;0,"Win",IF(H350&lt;0,"Loss","Even")))</f>
        <v/>
      </c>
      <c r="M350" s="10">
        <f>IF(ISNUMBER(A350),MONTH(A350),"")</f>
        <v/>
      </c>
    </row>
    <row r="351">
      <c r="A351" s="13" t="n"/>
      <c r="B351" s="9" t="n"/>
      <c r="C351" s="9" t="n"/>
      <c r="D351" s="9" t="n"/>
      <c r="E351" s="9" t="n"/>
      <c r="F351" s="14" t="n"/>
      <c r="G351" s="14" t="n"/>
      <c r="H351" s="11">
        <f>IF(AND(F351="",G351=""),"",G351-F351)</f>
        <v/>
      </c>
      <c r="I351" s="9" t="n"/>
      <c r="J351" s="9" t="n"/>
      <c r="K351" s="9" t="n"/>
      <c r="L351" s="15">
        <f>IF(H351="","",IF(H351&gt;0,"Win",IF(H351&lt;0,"Loss","Even")))</f>
        <v/>
      </c>
      <c r="M351" s="10">
        <f>IF(ISNUMBER(A351),MONTH(A351),"")</f>
        <v/>
      </c>
    </row>
    <row r="352">
      <c r="A352" s="13" t="n"/>
      <c r="B352" s="9" t="n"/>
      <c r="C352" s="9" t="n"/>
      <c r="D352" s="9" t="n"/>
      <c r="E352" s="9" t="n"/>
      <c r="F352" s="14" t="n"/>
      <c r="G352" s="14" t="n"/>
      <c r="H352" s="11">
        <f>IF(AND(F352="",G352=""),"",G352-F352)</f>
        <v/>
      </c>
      <c r="I352" s="9" t="n"/>
      <c r="J352" s="9" t="n"/>
      <c r="K352" s="9" t="n"/>
      <c r="L352" s="15">
        <f>IF(H352="","",IF(H352&gt;0,"Win",IF(H352&lt;0,"Loss","Even")))</f>
        <v/>
      </c>
      <c r="M352" s="10">
        <f>IF(ISNUMBER(A352),MONTH(A352),"")</f>
        <v/>
      </c>
    </row>
    <row r="353">
      <c r="A353" s="13" t="n"/>
      <c r="B353" s="9" t="n"/>
      <c r="C353" s="9" t="n"/>
      <c r="D353" s="9" t="n"/>
      <c r="E353" s="9" t="n"/>
      <c r="F353" s="14" t="n"/>
      <c r="G353" s="14" t="n"/>
      <c r="H353" s="11">
        <f>IF(AND(F353="",G353=""),"",G353-F353)</f>
        <v/>
      </c>
      <c r="I353" s="9" t="n"/>
      <c r="J353" s="9" t="n"/>
      <c r="K353" s="9" t="n"/>
      <c r="L353" s="15">
        <f>IF(H353="","",IF(H353&gt;0,"Win",IF(H353&lt;0,"Loss","Even")))</f>
        <v/>
      </c>
      <c r="M353" s="10">
        <f>IF(ISNUMBER(A353),MONTH(A353),"")</f>
        <v/>
      </c>
    </row>
    <row r="354">
      <c r="A354" s="13" t="n"/>
      <c r="B354" s="9" t="n"/>
      <c r="C354" s="9" t="n"/>
      <c r="D354" s="9" t="n"/>
      <c r="E354" s="9" t="n"/>
      <c r="F354" s="14" t="n"/>
      <c r="G354" s="14" t="n"/>
      <c r="H354" s="11">
        <f>IF(AND(F354="",G354=""),"",G354-F354)</f>
        <v/>
      </c>
      <c r="I354" s="9" t="n"/>
      <c r="J354" s="9" t="n"/>
      <c r="K354" s="9" t="n"/>
      <c r="L354" s="15">
        <f>IF(H354="","",IF(H354&gt;0,"Win",IF(H354&lt;0,"Loss","Even")))</f>
        <v/>
      </c>
      <c r="M354" s="10">
        <f>IF(ISNUMBER(A354),MONTH(A354),"")</f>
        <v/>
      </c>
    </row>
    <row r="355">
      <c r="A355" s="13" t="n"/>
      <c r="B355" s="9" t="n"/>
      <c r="C355" s="9" t="n"/>
      <c r="D355" s="9" t="n"/>
      <c r="E355" s="9" t="n"/>
      <c r="F355" s="14" t="n"/>
      <c r="G355" s="14" t="n"/>
      <c r="H355" s="11">
        <f>IF(AND(F355="",G355=""),"",G355-F355)</f>
        <v/>
      </c>
      <c r="I355" s="9" t="n"/>
      <c r="J355" s="9" t="n"/>
      <c r="K355" s="9" t="n"/>
      <c r="L355" s="15">
        <f>IF(H355="","",IF(H355&gt;0,"Win",IF(H355&lt;0,"Loss","Even")))</f>
        <v/>
      </c>
      <c r="M355" s="10">
        <f>IF(ISNUMBER(A355),MONTH(A355),"")</f>
        <v/>
      </c>
    </row>
    <row r="356">
      <c r="A356" s="13" t="n"/>
      <c r="B356" s="9" t="n"/>
      <c r="C356" s="9" t="n"/>
      <c r="D356" s="9" t="n"/>
      <c r="E356" s="9" t="n"/>
      <c r="F356" s="14" t="n"/>
      <c r="G356" s="14" t="n"/>
      <c r="H356" s="11">
        <f>IF(AND(F356="",G356=""),"",G356-F356)</f>
        <v/>
      </c>
      <c r="I356" s="9" t="n"/>
      <c r="J356" s="9" t="n"/>
      <c r="K356" s="9" t="n"/>
      <c r="L356" s="15">
        <f>IF(H356="","",IF(H356&gt;0,"Win",IF(H356&lt;0,"Loss","Even")))</f>
        <v/>
      </c>
      <c r="M356" s="10">
        <f>IF(ISNUMBER(A356),MONTH(A356),"")</f>
        <v/>
      </c>
    </row>
    <row r="357">
      <c r="A357" s="13" t="n"/>
      <c r="B357" s="9" t="n"/>
      <c r="C357" s="9" t="n"/>
      <c r="D357" s="9" t="n"/>
      <c r="E357" s="9" t="n"/>
      <c r="F357" s="14" t="n"/>
      <c r="G357" s="14" t="n"/>
      <c r="H357" s="11">
        <f>IF(AND(F357="",G357=""),"",G357-F357)</f>
        <v/>
      </c>
      <c r="I357" s="9" t="n"/>
      <c r="J357" s="9" t="n"/>
      <c r="K357" s="9" t="n"/>
      <c r="L357" s="15">
        <f>IF(H357="","",IF(H357&gt;0,"Win",IF(H357&lt;0,"Loss","Even")))</f>
        <v/>
      </c>
      <c r="M357" s="10">
        <f>IF(ISNUMBER(A357),MONTH(A357),"")</f>
        <v/>
      </c>
    </row>
    <row r="358">
      <c r="A358" s="13" t="n"/>
      <c r="B358" s="9" t="n"/>
      <c r="C358" s="9" t="n"/>
      <c r="D358" s="9" t="n"/>
      <c r="E358" s="9" t="n"/>
      <c r="F358" s="14" t="n"/>
      <c r="G358" s="14" t="n"/>
      <c r="H358" s="11">
        <f>IF(AND(F358="",G358=""),"",G358-F358)</f>
        <v/>
      </c>
      <c r="I358" s="9" t="n"/>
      <c r="J358" s="9" t="n"/>
      <c r="K358" s="9" t="n"/>
      <c r="L358" s="15">
        <f>IF(H358="","",IF(H358&gt;0,"Win",IF(H358&lt;0,"Loss","Even")))</f>
        <v/>
      </c>
      <c r="M358" s="10">
        <f>IF(ISNUMBER(A358),MONTH(A358),"")</f>
        <v/>
      </c>
    </row>
    <row r="359">
      <c r="A359" s="13" t="n"/>
      <c r="B359" s="9" t="n"/>
      <c r="C359" s="9" t="n"/>
      <c r="D359" s="9" t="n"/>
      <c r="E359" s="9" t="n"/>
      <c r="F359" s="14" t="n"/>
      <c r="G359" s="14" t="n"/>
      <c r="H359" s="11">
        <f>IF(AND(F359="",G359=""),"",G359-F359)</f>
        <v/>
      </c>
      <c r="I359" s="9" t="n"/>
      <c r="J359" s="9" t="n"/>
      <c r="K359" s="9" t="n"/>
      <c r="L359" s="15">
        <f>IF(H359="","",IF(H359&gt;0,"Win",IF(H359&lt;0,"Loss","Even")))</f>
        <v/>
      </c>
      <c r="M359" s="10">
        <f>IF(ISNUMBER(A359),MONTH(A359),"")</f>
        <v/>
      </c>
    </row>
    <row r="360">
      <c r="A360" s="13" t="n"/>
      <c r="B360" s="9" t="n"/>
      <c r="C360" s="9" t="n"/>
      <c r="D360" s="9" t="n"/>
      <c r="E360" s="9" t="n"/>
      <c r="F360" s="14" t="n"/>
      <c r="G360" s="14" t="n"/>
      <c r="H360" s="11">
        <f>IF(AND(F360="",G360=""),"",G360-F360)</f>
        <v/>
      </c>
      <c r="I360" s="9" t="n"/>
      <c r="J360" s="9" t="n"/>
      <c r="K360" s="9" t="n"/>
      <c r="L360" s="15">
        <f>IF(H360="","",IF(H360&gt;0,"Win",IF(H360&lt;0,"Loss","Even")))</f>
        <v/>
      </c>
      <c r="M360" s="10">
        <f>IF(ISNUMBER(A360),MONTH(A360),"")</f>
        <v/>
      </c>
    </row>
    <row r="361">
      <c r="A361" s="13" t="n"/>
      <c r="B361" s="9" t="n"/>
      <c r="C361" s="9" t="n"/>
      <c r="D361" s="9" t="n"/>
      <c r="E361" s="9" t="n"/>
      <c r="F361" s="14" t="n"/>
      <c r="G361" s="14" t="n"/>
      <c r="H361" s="11">
        <f>IF(AND(F361="",G361=""),"",G361-F361)</f>
        <v/>
      </c>
      <c r="I361" s="9" t="n"/>
      <c r="J361" s="9" t="n"/>
      <c r="K361" s="9" t="n"/>
      <c r="L361" s="15">
        <f>IF(H361="","",IF(H361&gt;0,"Win",IF(H361&lt;0,"Loss","Even")))</f>
        <v/>
      </c>
      <c r="M361" s="10">
        <f>IF(ISNUMBER(A361),MONTH(A361),"")</f>
        <v/>
      </c>
    </row>
    <row r="362">
      <c r="A362" s="13" t="n"/>
      <c r="B362" s="9" t="n"/>
      <c r="C362" s="9" t="n"/>
      <c r="D362" s="9" t="n"/>
      <c r="E362" s="9" t="n"/>
      <c r="F362" s="14" t="n"/>
      <c r="G362" s="14" t="n"/>
      <c r="H362" s="11">
        <f>IF(AND(F362="",G362=""),"",G362-F362)</f>
        <v/>
      </c>
      <c r="I362" s="9" t="n"/>
      <c r="J362" s="9" t="n"/>
      <c r="K362" s="9" t="n"/>
      <c r="L362" s="15">
        <f>IF(H362="","",IF(H362&gt;0,"Win",IF(H362&lt;0,"Loss","Even")))</f>
        <v/>
      </c>
      <c r="M362" s="10">
        <f>IF(ISNUMBER(A362),MONTH(A362),"")</f>
        <v/>
      </c>
    </row>
    <row r="363">
      <c r="A363" s="13" t="n"/>
      <c r="B363" s="9" t="n"/>
      <c r="C363" s="9" t="n"/>
      <c r="D363" s="9" t="n"/>
      <c r="E363" s="9" t="n"/>
      <c r="F363" s="14" t="n"/>
      <c r="G363" s="14" t="n"/>
      <c r="H363" s="11">
        <f>IF(AND(F363="",G363=""),"",G363-F363)</f>
        <v/>
      </c>
      <c r="I363" s="9" t="n"/>
      <c r="J363" s="9" t="n"/>
      <c r="K363" s="9" t="n"/>
      <c r="L363" s="15">
        <f>IF(H363="","",IF(H363&gt;0,"Win",IF(H363&lt;0,"Loss","Even")))</f>
        <v/>
      </c>
      <c r="M363" s="10">
        <f>IF(ISNUMBER(A363),MONTH(A363),"")</f>
        <v/>
      </c>
    </row>
    <row r="364">
      <c r="A364" s="13" t="n"/>
      <c r="B364" s="9" t="n"/>
      <c r="C364" s="9" t="n"/>
      <c r="D364" s="9" t="n"/>
      <c r="E364" s="9" t="n"/>
      <c r="F364" s="14" t="n"/>
      <c r="G364" s="14" t="n"/>
      <c r="H364" s="11">
        <f>IF(AND(F364="",G364=""),"",G364-F364)</f>
        <v/>
      </c>
      <c r="I364" s="9" t="n"/>
      <c r="J364" s="9" t="n"/>
      <c r="K364" s="9" t="n"/>
      <c r="L364" s="15">
        <f>IF(H364="","",IF(H364&gt;0,"Win",IF(H364&lt;0,"Loss","Even")))</f>
        <v/>
      </c>
      <c r="M364" s="10">
        <f>IF(ISNUMBER(A364),MONTH(A364),"")</f>
        <v/>
      </c>
    </row>
    <row r="365">
      <c r="A365" s="13" t="n"/>
      <c r="B365" s="9" t="n"/>
      <c r="C365" s="9" t="n"/>
      <c r="D365" s="9" t="n"/>
      <c r="E365" s="9" t="n"/>
      <c r="F365" s="14" t="n"/>
      <c r="G365" s="14" t="n"/>
      <c r="H365" s="11">
        <f>IF(AND(F365="",G365=""),"",G365-F365)</f>
        <v/>
      </c>
      <c r="I365" s="9" t="n"/>
      <c r="J365" s="9" t="n"/>
      <c r="K365" s="9" t="n"/>
      <c r="L365" s="15">
        <f>IF(H365="","",IF(H365&gt;0,"Win",IF(H365&lt;0,"Loss","Even")))</f>
        <v/>
      </c>
      <c r="M365" s="10">
        <f>IF(ISNUMBER(A365),MONTH(A365),"")</f>
        <v/>
      </c>
    </row>
    <row r="366">
      <c r="A366" s="13" t="n"/>
      <c r="B366" s="9" t="n"/>
      <c r="C366" s="9" t="n"/>
      <c r="D366" s="9" t="n"/>
      <c r="E366" s="9" t="n"/>
      <c r="F366" s="14" t="n"/>
      <c r="G366" s="14" t="n"/>
      <c r="H366" s="11">
        <f>IF(AND(F366="",G366=""),"",G366-F366)</f>
        <v/>
      </c>
      <c r="I366" s="9" t="n"/>
      <c r="J366" s="9" t="n"/>
      <c r="K366" s="9" t="n"/>
      <c r="L366" s="15">
        <f>IF(H366="","",IF(H366&gt;0,"Win",IF(H366&lt;0,"Loss","Even")))</f>
        <v/>
      </c>
      <c r="M366" s="10">
        <f>IF(ISNUMBER(A366),MONTH(A366),"")</f>
        <v/>
      </c>
    </row>
    <row r="367">
      <c r="A367" s="13" t="n"/>
      <c r="B367" s="9" t="n"/>
      <c r="C367" s="9" t="n"/>
      <c r="D367" s="9" t="n"/>
      <c r="E367" s="9" t="n"/>
      <c r="F367" s="14" t="n"/>
      <c r="G367" s="14" t="n"/>
      <c r="H367" s="11">
        <f>IF(AND(F367="",G367=""),"",G367-F367)</f>
        <v/>
      </c>
      <c r="I367" s="9" t="n"/>
      <c r="J367" s="9" t="n"/>
      <c r="K367" s="9" t="n"/>
      <c r="L367" s="15">
        <f>IF(H367="","",IF(H367&gt;0,"Win",IF(H367&lt;0,"Loss","Even")))</f>
        <v/>
      </c>
      <c r="M367" s="10">
        <f>IF(ISNUMBER(A367),MONTH(A367),"")</f>
        <v/>
      </c>
    </row>
    <row r="368">
      <c r="A368" s="13" t="n"/>
      <c r="B368" s="9" t="n"/>
      <c r="C368" s="9" t="n"/>
      <c r="D368" s="9" t="n"/>
      <c r="E368" s="9" t="n"/>
      <c r="F368" s="14" t="n"/>
      <c r="G368" s="14" t="n"/>
      <c r="H368" s="11">
        <f>IF(AND(F368="",G368=""),"",G368-F368)</f>
        <v/>
      </c>
      <c r="I368" s="9" t="n"/>
      <c r="J368" s="9" t="n"/>
      <c r="K368" s="9" t="n"/>
      <c r="L368" s="15">
        <f>IF(H368="","",IF(H368&gt;0,"Win",IF(H368&lt;0,"Loss","Even")))</f>
        <v/>
      </c>
      <c r="M368" s="10">
        <f>IF(ISNUMBER(A368),MONTH(A368),"")</f>
        <v/>
      </c>
    </row>
    <row r="369">
      <c r="A369" s="13" t="n"/>
      <c r="B369" s="9" t="n"/>
      <c r="C369" s="9" t="n"/>
      <c r="D369" s="9" t="n"/>
      <c r="E369" s="9" t="n"/>
      <c r="F369" s="14" t="n"/>
      <c r="G369" s="14" t="n"/>
      <c r="H369" s="11">
        <f>IF(AND(F369="",G369=""),"",G369-F369)</f>
        <v/>
      </c>
      <c r="I369" s="9" t="n"/>
      <c r="J369" s="9" t="n"/>
      <c r="K369" s="9" t="n"/>
      <c r="L369" s="15">
        <f>IF(H369="","",IF(H369&gt;0,"Win",IF(H369&lt;0,"Loss","Even")))</f>
        <v/>
      </c>
      <c r="M369" s="10">
        <f>IF(ISNUMBER(A369),MONTH(A369),"")</f>
        <v/>
      </c>
    </row>
    <row r="370">
      <c r="A370" s="13" t="n"/>
      <c r="B370" s="9" t="n"/>
      <c r="C370" s="9" t="n"/>
      <c r="D370" s="9" t="n"/>
      <c r="E370" s="9" t="n"/>
      <c r="F370" s="14" t="n"/>
      <c r="G370" s="14" t="n"/>
      <c r="H370" s="11">
        <f>IF(AND(F370="",G370=""),"",G370-F370)</f>
        <v/>
      </c>
      <c r="I370" s="9" t="n"/>
      <c r="J370" s="9" t="n"/>
      <c r="K370" s="9" t="n"/>
      <c r="L370" s="15">
        <f>IF(H370="","",IF(H370&gt;0,"Win",IF(H370&lt;0,"Loss","Even")))</f>
        <v/>
      </c>
      <c r="M370" s="10">
        <f>IF(ISNUMBER(A370),MONTH(A370),"")</f>
        <v/>
      </c>
    </row>
    <row r="371">
      <c r="A371" s="13" t="n"/>
      <c r="B371" s="9" t="n"/>
      <c r="C371" s="9" t="n"/>
      <c r="D371" s="9" t="n"/>
      <c r="E371" s="9" t="n"/>
      <c r="F371" s="14" t="n"/>
      <c r="G371" s="14" t="n"/>
      <c r="H371" s="11">
        <f>IF(AND(F371="",G371=""),"",G371-F371)</f>
        <v/>
      </c>
      <c r="I371" s="9" t="n"/>
      <c r="J371" s="9" t="n"/>
      <c r="K371" s="9" t="n"/>
      <c r="L371" s="15">
        <f>IF(H371="","",IF(H371&gt;0,"Win",IF(H371&lt;0,"Loss","Even")))</f>
        <v/>
      </c>
      <c r="M371" s="10">
        <f>IF(ISNUMBER(A371),MONTH(A371),"")</f>
        <v/>
      </c>
    </row>
    <row r="372">
      <c r="A372" s="13" t="n"/>
      <c r="B372" s="9" t="n"/>
      <c r="C372" s="9" t="n"/>
      <c r="D372" s="9" t="n"/>
      <c r="E372" s="9" t="n"/>
      <c r="F372" s="14" t="n"/>
      <c r="G372" s="14" t="n"/>
      <c r="H372" s="11">
        <f>IF(AND(F372="",G372=""),"",G372-F372)</f>
        <v/>
      </c>
      <c r="I372" s="9" t="n"/>
      <c r="J372" s="9" t="n"/>
      <c r="K372" s="9" t="n"/>
      <c r="L372" s="15">
        <f>IF(H372="","",IF(H372&gt;0,"Win",IF(H372&lt;0,"Loss","Even")))</f>
        <v/>
      </c>
      <c r="M372" s="10">
        <f>IF(ISNUMBER(A372),MONTH(A372),"")</f>
        <v/>
      </c>
    </row>
    <row r="373">
      <c r="A373" s="13" t="n"/>
      <c r="B373" s="9" t="n"/>
      <c r="C373" s="9" t="n"/>
      <c r="D373" s="9" t="n"/>
      <c r="E373" s="9" t="n"/>
      <c r="F373" s="14" t="n"/>
      <c r="G373" s="14" t="n"/>
      <c r="H373" s="11">
        <f>IF(AND(F373="",G373=""),"",G373-F373)</f>
        <v/>
      </c>
      <c r="I373" s="9" t="n"/>
      <c r="J373" s="9" t="n"/>
      <c r="K373" s="9" t="n"/>
      <c r="L373" s="15">
        <f>IF(H373="","",IF(H373&gt;0,"Win",IF(H373&lt;0,"Loss","Even")))</f>
        <v/>
      </c>
      <c r="M373" s="10">
        <f>IF(ISNUMBER(A373),MONTH(A373),"")</f>
        <v/>
      </c>
    </row>
    <row r="374">
      <c r="A374" s="13" t="n"/>
      <c r="B374" s="9" t="n"/>
      <c r="C374" s="9" t="n"/>
      <c r="D374" s="9" t="n"/>
      <c r="E374" s="9" t="n"/>
      <c r="F374" s="14" t="n"/>
      <c r="G374" s="14" t="n"/>
      <c r="H374" s="11">
        <f>IF(AND(F374="",G374=""),"",G374-F374)</f>
        <v/>
      </c>
      <c r="I374" s="9" t="n"/>
      <c r="J374" s="9" t="n"/>
      <c r="K374" s="9" t="n"/>
      <c r="L374" s="15">
        <f>IF(H374="","",IF(H374&gt;0,"Win",IF(H374&lt;0,"Loss","Even")))</f>
        <v/>
      </c>
      <c r="M374" s="10">
        <f>IF(ISNUMBER(A374),MONTH(A374),"")</f>
        <v/>
      </c>
    </row>
    <row r="375">
      <c r="A375" s="13" t="n"/>
      <c r="B375" s="9" t="n"/>
      <c r="C375" s="9" t="n"/>
      <c r="D375" s="9" t="n"/>
      <c r="E375" s="9" t="n"/>
      <c r="F375" s="14" t="n"/>
      <c r="G375" s="14" t="n"/>
      <c r="H375" s="11">
        <f>IF(AND(F375="",G375=""),"",G375-F375)</f>
        <v/>
      </c>
      <c r="I375" s="9" t="n"/>
      <c r="J375" s="9" t="n"/>
      <c r="K375" s="9" t="n"/>
      <c r="L375" s="15">
        <f>IF(H375="","",IF(H375&gt;0,"Win",IF(H375&lt;0,"Loss","Even")))</f>
        <v/>
      </c>
      <c r="M375" s="10">
        <f>IF(ISNUMBER(A375),MONTH(A375),"")</f>
        <v/>
      </c>
    </row>
    <row r="376">
      <c r="A376" s="13" t="n"/>
      <c r="B376" s="9" t="n"/>
      <c r="C376" s="9" t="n"/>
      <c r="D376" s="9" t="n"/>
      <c r="E376" s="9" t="n"/>
      <c r="F376" s="14" t="n"/>
      <c r="G376" s="14" t="n"/>
      <c r="H376" s="11">
        <f>IF(AND(F376="",G376=""),"",G376-F376)</f>
        <v/>
      </c>
      <c r="I376" s="9" t="n"/>
      <c r="J376" s="9" t="n"/>
      <c r="K376" s="9" t="n"/>
      <c r="L376" s="15">
        <f>IF(H376="","",IF(H376&gt;0,"Win",IF(H376&lt;0,"Loss","Even")))</f>
        <v/>
      </c>
      <c r="M376" s="10">
        <f>IF(ISNUMBER(A376),MONTH(A376),"")</f>
        <v/>
      </c>
    </row>
    <row r="377">
      <c r="A377" s="13" t="n"/>
      <c r="B377" s="9" t="n"/>
      <c r="C377" s="9" t="n"/>
      <c r="D377" s="9" t="n"/>
      <c r="E377" s="9" t="n"/>
      <c r="F377" s="14" t="n"/>
      <c r="G377" s="14" t="n"/>
      <c r="H377" s="11">
        <f>IF(AND(F377="",G377=""),"",G377-F377)</f>
        <v/>
      </c>
      <c r="I377" s="9" t="n"/>
      <c r="J377" s="9" t="n"/>
      <c r="K377" s="9" t="n"/>
      <c r="L377" s="15">
        <f>IF(H377="","",IF(H377&gt;0,"Win",IF(H377&lt;0,"Loss","Even")))</f>
        <v/>
      </c>
      <c r="M377" s="10">
        <f>IF(ISNUMBER(A377),MONTH(A377),"")</f>
        <v/>
      </c>
    </row>
    <row r="378">
      <c r="A378" s="13" t="n"/>
      <c r="B378" s="9" t="n"/>
      <c r="C378" s="9" t="n"/>
      <c r="D378" s="9" t="n"/>
      <c r="E378" s="9" t="n"/>
      <c r="F378" s="14" t="n"/>
      <c r="G378" s="14" t="n"/>
      <c r="H378" s="11">
        <f>IF(AND(F378="",G378=""),"",G378-F378)</f>
        <v/>
      </c>
      <c r="I378" s="9" t="n"/>
      <c r="J378" s="9" t="n"/>
      <c r="K378" s="9" t="n"/>
      <c r="L378" s="15">
        <f>IF(H378="","",IF(H378&gt;0,"Win",IF(H378&lt;0,"Loss","Even")))</f>
        <v/>
      </c>
      <c r="M378" s="10">
        <f>IF(ISNUMBER(A378),MONTH(A378),"")</f>
        <v/>
      </c>
    </row>
    <row r="379">
      <c r="A379" s="13" t="n"/>
      <c r="B379" s="9" t="n"/>
      <c r="C379" s="9" t="n"/>
      <c r="D379" s="9" t="n"/>
      <c r="E379" s="9" t="n"/>
      <c r="F379" s="14" t="n"/>
      <c r="G379" s="14" t="n"/>
      <c r="H379" s="11">
        <f>IF(AND(F379="",G379=""),"",G379-F379)</f>
        <v/>
      </c>
      <c r="I379" s="9" t="n"/>
      <c r="J379" s="9" t="n"/>
      <c r="K379" s="9" t="n"/>
      <c r="L379" s="15">
        <f>IF(H379="","",IF(H379&gt;0,"Win",IF(H379&lt;0,"Loss","Even")))</f>
        <v/>
      </c>
      <c r="M379" s="10">
        <f>IF(ISNUMBER(A379),MONTH(A379),"")</f>
        <v/>
      </c>
    </row>
    <row r="380">
      <c r="A380" s="13" t="n"/>
      <c r="B380" s="9" t="n"/>
      <c r="C380" s="9" t="n"/>
      <c r="D380" s="9" t="n"/>
      <c r="E380" s="9" t="n"/>
      <c r="F380" s="14" t="n"/>
      <c r="G380" s="14" t="n"/>
      <c r="H380" s="11">
        <f>IF(AND(F380="",G380=""),"",G380-F380)</f>
        <v/>
      </c>
      <c r="I380" s="9" t="n"/>
      <c r="J380" s="9" t="n"/>
      <c r="K380" s="9" t="n"/>
      <c r="L380" s="15">
        <f>IF(H380="","",IF(H380&gt;0,"Win",IF(H380&lt;0,"Loss","Even")))</f>
        <v/>
      </c>
      <c r="M380" s="10">
        <f>IF(ISNUMBER(A380),MONTH(A380),"")</f>
        <v/>
      </c>
    </row>
    <row r="381">
      <c r="A381" s="13" t="n"/>
      <c r="B381" s="9" t="n"/>
      <c r="C381" s="9" t="n"/>
      <c r="D381" s="9" t="n"/>
      <c r="E381" s="9" t="n"/>
      <c r="F381" s="14" t="n"/>
      <c r="G381" s="14" t="n"/>
      <c r="H381" s="11">
        <f>IF(AND(F381="",G381=""),"",G381-F381)</f>
        <v/>
      </c>
      <c r="I381" s="9" t="n"/>
      <c r="J381" s="9" t="n"/>
      <c r="K381" s="9" t="n"/>
      <c r="L381" s="15">
        <f>IF(H381="","",IF(H381&gt;0,"Win",IF(H381&lt;0,"Loss","Even")))</f>
        <v/>
      </c>
      <c r="M381" s="10">
        <f>IF(ISNUMBER(A381),MONTH(A381),"")</f>
        <v/>
      </c>
    </row>
    <row r="382">
      <c r="A382" s="13" t="n"/>
      <c r="B382" s="9" t="n"/>
      <c r="C382" s="9" t="n"/>
      <c r="D382" s="9" t="n"/>
      <c r="E382" s="9" t="n"/>
      <c r="F382" s="14" t="n"/>
      <c r="G382" s="14" t="n"/>
      <c r="H382" s="11">
        <f>IF(AND(F382="",G382=""),"",G382-F382)</f>
        <v/>
      </c>
      <c r="I382" s="9" t="n"/>
      <c r="J382" s="9" t="n"/>
      <c r="K382" s="9" t="n"/>
      <c r="L382" s="15">
        <f>IF(H382="","",IF(H382&gt;0,"Win",IF(H382&lt;0,"Loss","Even")))</f>
        <v/>
      </c>
      <c r="M382" s="10">
        <f>IF(ISNUMBER(A382),MONTH(A382),"")</f>
        <v/>
      </c>
    </row>
    <row r="383">
      <c r="A383" s="13" t="n"/>
      <c r="B383" s="9" t="n"/>
      <c r="C383" s="9" t="n"/>
      <c r="D383" s="9" t="n"/>
      <c r="E383" s="9" t="n"/>
      <c r="F383" s="14" t="n"/>
      <c r="G383" s="14" t="n"/>
      <c r="H383" s="11">
        <f>IF(AND(F383="",G383=""),"",G383-F383)</f>
        <v/>
      </c>
      <c r="I383" s="9" t="n"/>
      <c r="J383" s="9" t="n"/>
      <c r="K383" s="9" t="n"/>
      <c r="L383" s="15">
        <f>IF(H383="","",IF(H383&gt;0,"Win",IF(H383&lt;0,"Loss","Even")))</f>
        <v/>
      </c>
      <c r="M383" s="10">
        <f>IF(ISNUMBER(A383),MONTH(A383),"")</f>
        <v/>
      </c>
    </row>
    <row r="384">
      <c r="A384" s="13" t="n"/>
      <c r="B384" s="9" t="n"/>
      <c r="C384" s="9" t="n"/>
      <c r="D384" s="9" t="n"/>
      <c r="E384" s="9" t="n"/>
      <c r="F384" s="14" t="n"/>
      <c r="G384" s="14" t="n"/>
      <c r="H384" s="11">
        <f>IF(AND(F384="",G384=""),"",G384-F384)</f>
        <v/>
      </c>
      <c r="I384" s="9" t="n"/>
      <c r="J384" s="9" t="n"/>
      <c r="K384" s="9" t="n"/>
      <c r="L384" s="15">
        <f>IF(H384="","",IF(H384&gt;0,"Win",IF(H384&lt;0,"Loss","Even")))</f>
        <v/>
      </c>
      <c r="M384" s="10">
        <f>IF(ISNUMBER(A384),MONTH(A384),"")</f>
        <v/>
      </c>
    </row>
    <row r="385">
      <c r="A385" s="13" t="n"/>
      <c r="B385" s="9" t="n"/>
      <c r="C385" s="9" t="n"/>
      <c r="D385" s="9" t="n"/>
      <c r="E385" s="9" t="n"/>
      <c r="F385" s="14" t="n"/>
      <c r="G385" s="14" t="n"/>
      <c r="H385" s="11">
        <f>IF(AND(F385="",G385=""),"",G385-F385)</f>
        <v/>
      </c>
      <c r="I385" s="9" t="n"/>
      <c r="J385" s="9" t="n"/>
      <c r="K385" s="9" t="n"/>
      <c r="L385" s="15">
        <f>IF(H385="","",IF(H385&gt;0,"Win",IF(H385&lt;0,"Loss","Even")))</f>
        <v/>
      </c>
      <c r="M385" s="10">
        <f>IF(ISNUMBER(A385),MONTH(A385),"")</f>
        <v/>
      </c>
    </row>
    <row r="386">
      <c r="A386" s="13" t="n"/>
      <c r="B386" s="9" t="n"/>
      <c r="C386" s="9" t="n"/>
      <c r="D386" s="9" t="n"/>
      <c r="E386" s="9" t="n"/>
      <c r="F386" s="14" t="n"/>
      <c r="G386" s="14" t="n"/>
      <c r="H386" s="11">
        <f>IF(AND(F386="",G386=""),"",G386-F386)</f>
        <v/>
      </c>
      <c r="I386" s="9" t="n"/>
      <c r="J386" s="9" t="n"/>
      <c r="K386" s="9" t="n"/>
      <c r="L386" s="15">
        <f>IF(H386="","",IF(H386&gt;0,"Win",IF(H386&lt;0,"Loss","Even")))</f>
        <v/>
      </c>
      <c r="M386" s="10">
        <f>IF(ISNUMBER(A386),MONTH(A386),"")</f>
        <v/>
      </c>
    </row>
    <row r="387">
      <c r="A387" s="13" t="n"/>
      <c r="B387" s="9" t="n"/>
      <c r="C387" s="9" t="n"/>
      <c r="D387" s="9" t="n"/>
      <c r="E387" s="9" t="n"/>
      <c r="F387" s="14" t="n"/>
      <c r="G387" s="14" t="n"/>
      <c r="H387" s="11">
        <f>IF(AND(F387="",G387=""),"",G387-F387)</f>
        <v/>
      </c>
      <c r="I387" s="9" t="n"/>
      <c r="J387" s="9" t="n"/>
      <c r="K387" s="9" t="n"/>
      <c r="L387" s="15">
        <f>IF(H387="","",IF(H387&gt;0,"Win",IF(H387&lt;0,"Loss","Even")))</f>
        <v/>
      </c>
      <c r="M387" s="10">
        <f>IF(ISNUMBER(A387),MONTH(A387),"")</f>
        <v/>
      </c>
    </row>
    <row r="388">
      <c r="A388" s="13" t="n"/>
      <c r="B388" s="9" t="n"/>
      <c r="C388" s="9" t="n"/>
      <c r="D388" s="9" t="n"/>
      <c r="E388" s="9" t="n"/>
      <c r="F388" s="14" t="n"/>
      <c r="G388" s="14" t="n"/>
      <c r="H388" s="11">
        <f>IF(AND(F388="",G388=""),"",G388-F388)</f>
        <v/>
      </c>
      <c r="I388" s="9" t="n"/>
      <c r="J388" s="9" t="n"/>
      <c r="K388" s="9" t="n"/>
      <c r="L388" s="15">
        <f>IF(H388="","",IF(H388&gt;0,"Win",IF(H388&lt;0,"Loss","Even")))</f>
        <v/>
      </c>
      <c r="M388" s="10">
        <f>IF(ISNUMBER(A388),MONTH(A388),"")</f>
        <v/>
      </c>
    </row>
    <row r="389">
      <c r="A389" s="13" t="n"/>
      <c r="B389" s="9" t="n"/>
      <c r="C389" s="9" t="n"/>
      <c r="D389" s="9" t="n"/>
      <c r="E389" s="9" t="n"/>
      <c r="F389" s="14" t="n"/>
      <c r="G389" s="14" t="n"/>
      <c r="H389" s="11">
        <f>IF(AND(F389="",G389=""),"",G389-F389)</f>
        <v/>
      </c>
      <c r="I389" s="9" t="n"/>
      <c r="J389" s="9" t="n"/>
      <c r="K389" s="9" t="n"/>
      <c r="L389" s="15">
        <f>IF(H389="","",IF(H389&gt;0,"Win",IF(H389&lt;0,"Loss","Even")))</f>
        <v/>
      </c>
      <c r="M389" s="10">
        <f>IF(ISNUMBER(A389),MONTH(A389),"")</f>
        <v/>
      </c>
    </row>
    <row r="390">
      <c r="A390" s="13" t="n"/>
      <c r="B390" s="9" t="n"/>
      <c r="C390" s="9" t="n"/>
      <c r="D390" s="9" t="n"/>
      <c r="E390" s="9" t="n"/>
      <c r="F390" s="14" t="n"/>
      <c r="G390" s="14" t="n"/>
      <c r="H390" s="11">
        <f>IF(AND(F390="",G390=""),"",G390-F390)</f>
        <v/>
      </c>
      <c r="I390" s="9" t="n"/>
      <c r="J390" s="9" t="n"/>
      <c r="K390" s="9" t="n"/>
      <c r="L390" s="15">
        <f>IF(H390="","",IF(H390&gt;0,"Win",IF(H390&lt;0,"Loss","Even")))</f>
        <v/>
      </c>
      <c r="M390" s="10">
        <f>IF(ISNUMBER(A390),MONTH(A390),"")</f>
        <v/>
      </c>
    </row>
    <row r="391">
      <c r="A391" s="13" t="n"/>
      <c r="B391" s="9" t="n"/>
      <c r="C391" s="9" t="n"/>
      <c r="D391" s="9" t="n"/>
      <c r="E391" s="9" t="n"/>
      <c r="F391" s="14" t="n"/>
      <c r="G391" s="14" t="n"/>
      <c r="H391" s="11">
        <f>IF(AND(F391="",G391=""),"",G391-F391)</f>
        <v/>
      </c>
      <c r="I391" s="9" t="n"/>
      <c r="J391" s="9" t="n"/>
      <c r="K391" s="9" t="n"/>
      <c r="L391" s="15">
        <f>IF(H391="","",IF(H391&gt;0,"Win",IF(H391&lt;0,"Loss","Even")))</f>
        <v/>
      </c>
      <c r="M391" s="10">
        <f>IF(ISNUMBER(A391),MONTH(A391),"")</f>
        <v/>
      </c>
    </row>
    <row r="392">
      <c r="A392" s="13" t="n"/>
      <c r="B392" s="9" t="n"/>
      <c r="C392" s="9" t="n"/>
      <c r="D392" s="9" t="n"/>
      <c r="E392" s="9" t="n"/>
      <c r="F392" s="14" t="n"/>
      <c r="G392" s="14" t="n"/>
      <c r="H392" s="11">
        <f>IF(AND(F392="",G392=""),"",G392-F392)</f>
        <v/>
      </c>
      <c r="I392" s="9" t="n"/>
      <c r="J392" s="9" t="n"/>
      <c r="K392" s="9" t="n"/>
      <c r="L392" s="15">
        <f>IF(H392="","",IF(H392&gt;0,"Win",IF(H392&lt;0,"Loss","Even")))</f>
        <v/>
      </c>
      <c r="M392" s="10">
        <f>IF(ISNUMBER(A392),MONTH(A392),"")</f>
        <v/>
      </c>
    </row>
    <row r="393">
      <c r="A393" s="13" t="n"/>
      <c r="B393" s="9" t="n"/>
      <c r="C393" s="9" t="n"/>
      <c r="D393" s="9" t="n"/>
      <c r="E393" s="9" t="n"/>
      <c r="F393" s="14" t="n"/>
      <c r="G393" s="14" t="n"/>
      <c r="H393" s="11">
        <f>IF(AND(F393="",G393=""),"",G393-F393)</f>
        <v/>
      </c>
      <c r="I393" s="9" t="n"/>
      <c r="J393" s="9" t="n"/>
      <c r="K393" s="9" t="n"/>
      <c r="L393" s="15">
        <f>IF(H393="","",IF(H393&gt;0,"Win",IF(H393&lt;0,"Loss","Even")))</f>
        <v/>
      </c>
      <c r="M393" s="10">
        <f>IF(ISNUMBER(A393),MONTH(A393),"")</f>
        <v/>
      </c>
    </row>
    <row r="394">
      <c r="A394" s="13" t="n"/>
      <c r="B394" s="9" t="n"/>
      <c r="C394" s="9" t="n"/>
      <c r="D394" s="9" t="n"/>
      <c r="E394" s="9" t="n"/>
      <c r="F394" s="14" t="n"/>
      <c r="G394" s="14" t="n"/>
      <c r="H394" s="11">
        <f>IF(AND(F394="",G394=""),"",G394-F394)</f>
        <v/>
      </c>
      <c r="I394" s="9" t="n"/>
      <c r="J394" s="9" t="n"/>
      <c r="K394" s="9" t="n"/>
      <c r="L394" s="15">
        <f>IF(H394="","",IF(H394&gt;0,"Win",IF(H394&lt;0,"Loss","Even")))</f>
        <v/>
      </c>
      <c r="M394" s="10">
        <f>IF(ISNUMBER(A394),MONTH(A394),"")</f>
        <v/>
      </c>
    </row>
    <row r="395">
      <c r="A395" s="13" t="n"/>
      <c r="B395" s="9" t="n"/>
      <c r="C395" s="9" t="n"/>
      <c r="D395" s="9" t="n"/>
      <c r="E395" s="9" t="n"/>
      <c r="F395" s="14" t="n"/>
      <c r="G395" s="14" t="n"/>
      <c r="H395" s="11">
        <f>IF(AND(F395="",G395=""),"",G395-F395)</f>
        <v/>
      </c>
      <c r="I395" s="9" t="n"/>
      <c r="J395" s="9" t="n"/>
      <c r="K395" s="9" t="n"/>
      <c r="L395" s="15">
        <f>IF(H395="","",IF(H395&gt;0,"Win",IF(H395&lt;0,"Loss","Even")))</f>
        <v/>
      </c>
      <c r="M395" s="10">
        <f>IF(ISNUMBER(A395),MONTH(A395),"")</f>
        <v/>
      </c>
    </row>
    <row r="396">
      <c r="A396" s="13" t="n"/>
      <c r="B396" s="9" t="n"/>
      <c r="C396" s="9" t="n"/>
      <c r="D396" s="9" t="n"/>
      <c r="E396" s="9" t="n"/>
      <c r="F396" s="14" t="n"/>
      <c r="G396" s="14" t="n"/>
      <c r="H396" s="11">
        <f>IF(AND(F396="",G396=""),"",G396-F396)</f>
        <v/>
      </c>
      <c r="I396" s="9" t="n"/>
      <c r="J396" s="9" t="n"/>
      <c r="K396" s="9" t="n"/>
      <c r="L396" s="15">
        <f>IF(H396="","",IF(H396&gt;0,"Win",IF(H396&lt;0,"Loss","Even")))</f>
        <v/>
      </c>
      <c r="M396" s="10">
        <f>IF(ISNUMBER(A396),MONTH(A396),"")</f>
        <v/>
      </c>
    </row>
    <row r="397">
      <c r="A397" s="13" t="n"/>
      <c r="B397" s="9" t="n"/>
      <c r="C397" s="9" t="n"/>
      <c r="D397" s="9" t="n"/>
      <c r="E397" s="9" t="n"/>
      <c r="F397" s="14" t="n"/>
      <c r="G397" s="14" t="n"/>
      <c r="H397" s="11">
        <f>IF(AND(F397="",G397=""),"",G397-F397)</f>
        <v/>
      </c>
      <c r="I397" s="9" t="n"/>
      <c r="J397" s="9" t="n"/>
      <c r="K397" s="9" t="n"/>
      <c r="L397" s="15">
        <f>IF(H397="","",IF(H397&gt;0,"Win",IF(H397&lt;0,"Loss","Even")))</f>
        <v/>
      </c>
      <c r="M397" s="10">
        <f>IF(ISNUMBER(A397),MONTH(A397),"")</f>
        <v/>
      </c>
    </row>
    <row r="398">
      <c r="A398" s="13" t="n"/>
      <c r="B398" s="9" t="n"/>
      <c r="C398" s="9" t="n"/>
      <c r="D398" s="9" t="n"/>
      <c r="E398" s="9" t="n"/>
      <c r="F398" s="14" t="n"/>
      <c r="G398" s="14" t="n"/>
      <c r="H398" s="11">
        <f>IF(AND(F398="",G398=""),"",G398-F398)</f>
        <v/>
      </c>
      <c r="I398" s="9" t="n"/>
      <c r="J398" s="9" t="n"/>
      <c r="K398" s="9" t="n"/>
      <c r="L398" s="15">
        <f>IF(H398="","",IF(H398&gt;0,"Win",IF(H398&lt;0,"Loss","Even")))</f>
        <v/>
      </c>
      <c r="M398" s="10">
        <f>IF(ISNUMBER(A398),MONTH(A398),"")</f>
        <v/>
      </c>
    </row>
    <row r="399">
      <c r="A399" s="13" t="n"/>
      <c r="B399" s="9" t="n"/>
      <c r="C399" s="9" t="n"/>
      <c r="D399" s="9" t="n"/>
      <c r="E399" s="9" t="n"/>
      <c r="F399" s="14" t="n"/>
      <c r="G399" s="14" t="n"/>
      <c r="H399" s="11">
        <f>IF(AND(F399="",G399=""),"",G399-F399)</f>
        <v/>
      </c>
      <c r="I399" s="9" t="n"/>
      <c r="J399" s="9" t="n"/>
      <c r="K399" s="9" t="n"/>
      <c r="L399" s="15">
        <f>IF(H399="","",IF(H399&gt;0,"Win",IF(H399&lt;0,"Loss","Even")))</f>
        <v/>
      </c>
      <c r="M399" s="10">
        <f>IF(ISNUMBER(A399),MONTH(A399),"")</f>
        <v/>
      </c>
    </row>
    <row r="400">
      <c r="A400" s="13" t="n"/>
      <c r="B400" s="9" t="n"/>
      <c r="C400" s="9" t="n"/>
      <c r="D400" s="9" t="n"/>
      <c r="E400" s="9" t="n"/>
      <c r="F400" s="14" t="n"/>
      <c r="G400" s="14" t="n"/>
      <c r="H400" s="11">
        <f>IF(AND(F400="",G400=""),"",G400-F400)</f>
        <v/>
      </c>
      <c r="I400" s="9" t="n"/>
      <c r="J400" s="9" t="n"/>
      <c r="K400" s="9" t="n"/>
      <c r="L400" s="15">
        <f>IF(H400="","",IF(H400&gt;0,"Win",IF(H400&lt;0,"Loss","Even")))</f>
        <v/>
      </c>
      <c r="M400" s="10">
        <f>IF(ISNUMBER(A400),MONTH(A400),"")</f>
        <v/>
      </c>
    </row>
    <row r="401">
      <c r="A401" s="13" t="n"/>
      <c r="B401" s="9" t="n"/>
      <c r="C401" s="9" t="n"/>
      <c r="D401" s="9" t="n"/>
      <c r="E401" s="9" t="n"/>
      <c r="F401" s="14" t="n"/>
      <c r="G401" s="14" t="n"/>
      <c r="H401" s="11">
        <f>IF(AND(F401="",G401=""),"",G401-F401)</f>
        <v/>
      </c>
      <c r="I401" s="9" t="n"/>
      <c r="J401" s="9" t="n"/>
      <c r="K401" s="9" t="n"/>
      <c r="L401" s="15">
        <f>IF(H401="","",IF(H401&gt;0,"Win",IF(H401&lt;0,"Loss","Even")))</f>
        <v/>
      </c>
      <c r="M401" s="10">
        <f>IF(ISNUMBER(A401),MONTH(A401),"")</f>
        <v/>
      </c>
    </row>
    <row r="402">
      <c r="A402" s="13" t="n"/>
      <c r="B402" s="9" t="n"/>
      <c r="C402" s="9" t="n"/>
      <c r="D402" s="9" t="n"/>
      <c r="E402" s="9" t="n"/>
      <c r="F402" s="14" t="n"/>
      <c r="G402" s="14" t="n"/>
      <c r="H402" s="11">
        <f>IF(AND(F402="",G402=""),"",G402-F402)</f>
        <v/>
      </c>
      <c r="I402" s="9" t="n"/>
      <c r="J402" s="9" t="n"/>
      <c r="K402" s="9" t="n"/>
      <c r="L402" s="15">
        <f>IF(H402="","",IF(H402&gt;0,"Win",IF(H402&lt;0,"Loss","Even")))</f>
        <v/>
      </c>
      <c r="M402" s="10">
        <f>IF(ISNUMBER(A402),MONTH(A402),"")</f>
        <v/>
      </c>
    </row>
    <row r="403">
      <c r="A403" s="13" t="n"/>
      <c r="B403" s="9" t="n"/>
      <c r="C403" s="9" t="n"/>
      <c r="D403" s="9" t="n"/>
      <c r="E403" s="9" t="n"/>
      <c r="F403" s="14" t="n"/>
      <c r="G403" s="14" t="n"/>
      <c r="H403" s="11">
        <f>IF(AND(F403="",G403=""),"",G403-F403)</f>
        <v/>
      </c>
      <c r="I403" s="9" t="n"/>
      <c r="J403" s="9" t="n"/>
      <c r="K403" s="9" t="n"/>
      <c r="L403" s="15">
        <f>IF(H403="","",IF(H403&gt;0,"Win",IF(H403&lt;0,"Loss","Even")))</f>
        <v/>
      </c>
      <c r="M403" s="10">
        <f>IF(ISNUMBER(A403),MONTH(A403),"")</f>
        <v/>
      </c>
    </row>
    <row r="404">
      <c r="A404" s="13" t="n"/>
      <c r="B404" s="9" t="n"/>
      <c r="C404" s="9" t="n"/>
      <c r="D404" s="9" t="n"/>
      <c r="E404" s="9" t="n"/>
      <c r="F404" s="14" t="n"/>
      <c r="G404" s="14" t="n"/>
      <c r="H404" s="11">
        <f>IF(AND(F404="",G404=""),"",G404-F404)</f>
        <v/>
      </c>
      <c r="I404" s="9" t="n"/>
      <c r="J404" s="9" t="n"/>
      <c r="K404" s="9" t="n"/>
      <c r="L404" s="15">
        <f>IF(H404="","",IF(H404&gt;0,"Win",IF(H404&lt;0,"Loss","Even")))</f>
        <v/>
      </c>
      <c r="M404" s="10">
        <f>IF(ISNUMBER(A404),MONTH(A404),"")</f>
        <v/>
      </c>
    </row>
    <row r="405">
      <c r="A405" s="13" t="n"/>
      <c r="B405" s="9" t="n"/>
      <c r="C405" s="9" t="n"/>
      <c r="D405" s="9" t="n"/>
      <c r="E405" s="9" t="n"/>
      <c r="F405" s="14" t="n"/>
      <c r="G405" s="14" t="n"/>
      <c r="H405" s="11">
        <f>IF(AND(F405="",G405=""),"",G405-F405)</f>
        <v/>
      </c>
      <c r="I405" s="9" t="n"/>
      <c r="J405" s="9" t="n"/>
      <c r="K405" s="9" t="n"/>
      <c r="L405" s="15">
        <f>IF(H405="","",IF(H405&gt;0,"Win",IF(H405&lt;0,"Loss","Even")))</f>
        <v/>
      </c>
      <c r="M405" s="10">
        <f>IF(ISNUMBER(A405),MONTH(A405),"")</f>
        <v/>
      </c>
    </row>
    <row r="406">
      <c r="A406" s="13" t="n"/>
      <c r="B406" s="9" t="n"/>
      <c r="C406" s="9" t="n"/>
      <c r="D406" s="9" t="n"/>
      <c r="E406" s="9" t="n"/>
      <c r="F406" s="14" t="n"/>
      <c r="G406" s="14" t="n"/>
      <c r="H406" s="11">
        <f>IF(AND(F406="",G406=""),"",G406-F406)</f>
        <v/>
      </c>
      <c r="I406" s="9" t="n"/>
      <c r="J406" s="9" t="n"/>
      <c r="K406" s="9" t="n"/>
      <c r="L406" s="15">
        <f>IF(H406="","",IF(H406&gt;0,"Win",IF(H406&lt;0,"Loss","Even")))</f>
        <v/>
      </c>
      <c r="M406" s="10">
        <f>IF(ISNUMBER(A406),MONTH(A406),"")</f>
        <v/>
      </c>
    </row>
    <row r="407">
      <c r="A407" s="13" t="n"/>
      <c r="B407" s="9" t="n"/>
      <c r="C407" s="9" t="n"/>
      <c r="D407" s="9" t="n"/>
      <c r="E407" s="9" t="n"/>
      <c r="F407" s="14" t="n"/>
      <c r="G407" s="14" t="n"/>
      <c r="H407" s="11">
        <f>IF(AND(F407="",G407=""),"",G407-F407)</f>
        <v/>
      </c>
      <c r="I407" s="9" t="n"/>
      <c r="J407" s="9" t="n"/>
      <c r="K407" s="9" t="n"/>
      <c r="L407" s="15">
        <f>IF(H407="","",IF(H407&gt;0,"Win",IF(H407&lt;0,"Loss","Even")))</f>
        <v/>
      </c>
      <c r="M407" s="10">
        <f>IF(ISNUMBER(A407),MONTH(A407),"")</f>
        <v/>
      </c>
    </row>
    <row r="408">
      <c r="A408" s="13" t="n"/>
      <c r="B408" s="9" t="n"/>
      <c r="C408" s="9" t="n"/>
      <c r="D408" s="9" t="n"/>
      <c r="E408" s="9" t="n"/>
      <c r="F408" s="14" t="n"/>
      <c r="G408" s="14" t="n"/>
      <c r="H408" s="11">
        <f>IF(AND(F408="",G408=""),"",G408-F408)</f>
        <v/>
      </c>
      <c r="I408" s="9" t="n"/>
      <c r="J408" s="9" t="n"/>
      <c r="K408" s="9" t="n"/>
      <c r="L408" s="15">
        <f>IF(H408="","",IF(H408&gt;0,"Win",IF(H408&lt;0,"Loss","Even")))</f>
        <v/>
      </c>
      <c r="M408" s="10">
        <f>IF(ISNUMBER(A408),MONTH(A408),"")</f>
        <v/>
      </c>
    </row>
    <row r="409">
      <c r="A409" s="13" t="n"/>
      <c r="B409" s="9" t="n"/>
      <c r="C409" s="9" t="n"/>
      <c r="D409" s="9" t="n"/>
      <c r="E409" s="9" t="n"/>
      <c r="F409" s="14" t="n"/>
      <c r="G409" s="14" t="n"/>
      <c r="H409" s="11">
        <f>IF(AND(F409="",G409=""),"",G409-F409)</f>
        <v/>
      </c>
      <c r="I409" s="9" t="n"/>
      <c r="J409" s="9" t="n"/>
      <c r="K409" s="9" t="n"/>
      <c r="L409" s="15">
        <f>IF(H409="","",IF(H409&gt;0,"Win",IF(H409&lt;0,"Loss","Even")))</f>
        <v/>
      </c>
      <c r="M409" s="10">
        <f>IF(ISNUMBER(A409),MONTH(A409),"")</f>
        <v/>
      </c>
    </row>
    <row r="410">
      <c r="A410" s="13" t="n"/>
      <c r="B410" s="9" t="n"/>
      <c r="C410" s="9" t="n"/>
      <c r="D410" s="9" t="n"/>
      <c r="E410" s="9" t="n"/>
      <c r="F410" s="14" t="n"/>
      <c r="G410" s="14" t="n"/>
      <c r="H410" s="11">
        <f>IF(AND(F410="",G410=""),"",G410-F410)</f>
        <v/>
      </c>
      <c r="I410" s="9" t="n"/>
      <c r="J410" s="9" t="n"/>
      <c r="K410" s="9" t="n"/>
      <c r="L410" s="15">
        <f>IF(H410="","",IF(H410&gt;0,"Win",IF(H410&lt;0,"Loss","Even")))</f>
        <v/>
      </c>
      <c r="M410" s="10">
        <f>IF(ISNUMBER(A410),MONTH(A410),"")</f>
        <v/>
      </c>
    </row>
    <row r="411">
      <c r="A411" s="13" t="n"/>
      <c r="B411" s="9" t="n"/>
      <c r="C411" s="9" t="n"/>
      <c r="D411" s="9" t="n"/>
      <c r="E411" s="9" t="n"/>
      <c r="F411" s="14" t="n"/>
      <c r="G411" s="14" t="n"/>
      <c r="H411" s="11">
        <f>IF(AND(F411="",G411=""),"",G411-F411)</f>
        <v/>
      </c>
      <c r="I411" s="9" t="n"/>
      <c r="J411" s="9" t="n"/>
      <c r="K411" s="9" t="n"/>
      <c r="L411" s="15">
        <f>IF(H411="","",IF(H411&gt;0,"Win",IF(H411&lt;0,"Loss","Even")))</f>
        <v/>
      </c>
      <c r="M411" s="10">
        <f>IF(ISNUMBER(A411),MONTH(A411),"")</f>
        <v/>
      </c>
    </row>
    <row r="412">
      <c r="A412" s="13" t="n"/>
      <c r="B412" s="9" t="n"/>
      <c r="C412" s="9" t="n"/>
      <c r="D412" s="9" t="n"/>
      <c r="E412" s="9" t="n"/>
      <c r="F412" s="14" t="n"/>
      <c r="G412" s="14" t="n"/>
      <c r="H412" s="11">
        <f>IF(AND(F412="",G412=""),"",G412-F412)</f>
        <v/>
      </c>
      <c r="I412" s="9" t="n"/>
      <c r="J412" s="9" t="n"/>
      <c r="K412" s="9" t="n"/>
      <c r="L412" s="15">
        <f>IF(H412="","",IF(H412&gt;0,"Win",IF(H412&lt;0,"Loss","Even")))</f>
        <v/>
      </c>
      <c r="M412" s="10">
        <f>IF(ISNUMBER(A412),MONTH(A412),"")</f>
        <v/>
      </c>
    </row>
    <row r="413">
      <c r="A413" s="13" t="n"/>
      <c r="B413" s="9" t="n"/>
      <c r="C413" s="9" t="n"/>
      <c r="D413" s="9" t="n"/>
      <c r="E413" s="9" t="n"/>
      <c r="F413" s="14" t="n"/>
      <c r="G413" s="14" t="n"/>
      <c r="H413" s="11">
        <f>IF(AND(F413="",G413=""),"",G413-F413)</f>
        <v/>
      </c>
      <c r="I413" s="9" t="n"/>
      <c r="J413" s="9" t="n"/>
      <c r="K413" s="9" t="n"/>
      <c r="L413" s="15">
        <f>IF(H413="","",IF(H413&gt;0,"Win",IF(H413&lt;0,"Loss","Even")))</f>
        <v/>
      </c>
      <c r="M413" s="10">
        <f>IF(ISNUMBER(A413),MONTH(A413),"")</f>
        <v/>
      </c>
    </row>
    <row r="414">
      <c r="A414" s="13" t="n"/>
      <c r="B414" s="9" t="n"/>
      <c r="C414" s="9" t="n"/>
      <c r="D414" s="9" t="n"/>
      <c r="E414" s="9" t="n"/>
      <c r="F414" s="14" t="n"/>
      <c r="G414" s="14" t="n"/>
      <c r="H414" s="11">
        <f>IF(AND(F414="",G414=""),"",G414-F414)</f>
        <v/>
      </c>
      <c r="I414" s="9" t="n"/>
      <c r="J414" s="9" t="n"/>
      <c r="K414" s="9" t="n"/>
      <c r="L414" s="15">
        <f>IF(H414="","",IF(H414&gt;0,"Win",IF(H414&lt;0,"Loss","Even")))</f>
        <v/>
      </c>
      <c r="M414" s="10">
        <f>IF(ISNUMBER(A414),MONTH(A414),"")</f>
        <v/>
      </c>
    </row>
    <row r="415">
      <c r="A415" s="13" t="n"/>
      <c r="B415" s="9" t="n"/>
      <c r="C415" s="9" t="n"/>
      <c r="D415" s="9" t="n"/>
      <c r="E415" s="9" t="n"/>
      <c r="F415" s="14" t="n"/>
      <c r="G415" s="14" t="n"/>
      <c r="H415" s="11">
        <f>IF(AND(F415="",G415=""),"",G415-F415)</f>
        <v/>
      </c>
      <c r="I415" s="9" t="n"/>
      <c r="J415" s="9" t="n"/>
      <c r="K415" s="9" t="n"/>
      <c r="L415" s="15">
        <f>IF(H415="","",IF(H415&gt;0,"Win",IF(H415&lt;0,"Loss","Even")))</f>
        <v/>
      </c>
      <c r="M415" s="10">
        <f>IF(ISNUMBER(A415),MONTH(A415),"")</f>
        <v/>
      </c>
    </row>
    <row r="416">
      <c r="A416" s="13" t="n"/>
      <c r="B416" s="9" t="n"/>
      <c r="C416" s="9" t="n"/>
      <c r="D416" s="9" t="n"/>
      <c r="E416" s="9" t="n"/>
      <c r="F416" s="14" t="n"/>
      <c r="G416" s="14" t="n"/>
      <c r="H416" s="11">
        <f>IF(AND(F416="",G416=""),"",G416-F416)</f>
        <v/>
      </c>
      <c r="I416" s="9" t="n"/>
      <c r="J416" s="9" t="n"/>
      <c r="K416" s="9" t="n"/>
      <c r="L416" s="15">
        <f>IF(H416="","",IF(H416&gt;0,"Win",IF(H416&lt;0,"Loss","Even")))</f>
        <v/>
      </c>
      <c r="M416" s="10">
        <f>IF(ISNUMBER(A416),MONTH(A416),"")</f>
        <v/>
      </c>
    </row>
    <row r="417">
      <c r="A417" s="13" t="n"/>
      <c r="B417" s="9" t="n"/>
      <c r="C417" s="9" t="n"/>
      <c r="D417" s="9" t="n"/>
      <c r="E417" s="9" t="n"/>
      <c r="F417" s="14" t="n"/>
      <c r="G417" s="14" t="n"/>
      <c r="H417" s="11">
        <f>IF(AND(F417="",G417=""),"",G417-F417)</f>
        <v/>
      </c>
      <c r="I417" s="9" t="n"/>
      <c r="J417" s="9" t="n"/>
      <c r="K417" s="9" t="n"/>
      <c r="L417" s="15">
        <f>IF(H417="","",IF(H417&gt;0,"Win",IF(H417&lt;0,"Loss","Even")))</f>
        <v/>
      </c>
      <c r="M417" s="10">
        <f>IF(ISNUMBER(A417),MONTH(A417),"")</f>
        <v/>
      </c>
    </row>
    <row r="418">
      <c r="A418" s="13" t="n"/>
      <c r="B418" s="9" t="n"/>
      <c r="C418" s="9" t="n"/>
      <c r="D418" s="9" t="n"/>
      <c r="E418" s="9" t="n"/>
      <c r="F418" s="14" t="n"/>
      <c r="G418" s="14" t="n"/>
      <c r="H418" s="11">
        <f>IF(AND(F418="",G418=""),"",G418-F418)</f>
        <v/>
      </c>
      <c r="I418" s="9" t="n"/>
      <c r="J418" s="9" t="n"/>
      <c r="K418" s="9" t="n"/>
      <c r="L418" s="15">
        <f>IF(H418="","",IF(H418&gt;0,"Win",IF(H418&lt;0,"Loss","Even")))</f>
        <v/>
      </c>
      <c r="M418" s="10">
        <f>IF(ISNUMBER(A418),MONTH(A418),"")</f>
        <v/>
      </c>
    </row>
    <row r="419">
      <c r="A419" s="13" t="n"/>
      <c r="B419" s="9" t="n"/>
      <c r="C419" s="9" t="n"/>
      <c r="D419" s="9" t="n"/>
      <c r="E419" s="9" t="n"/>
      <c r="F419" s="14" t="n"/>
      <c r="G419" s="14" t="n"/>
      <c r="H419" s="11">
        <f>IF(AND(F419="",G419=""),"",G419-F419)</f>
        <v/>
      </c>
      <c r="I419" s="9" t="n"/>
      <c r="J419" s="9" t="n"/>
      <c r="K419" s="9" t="n"/>
      <c r="L419" s="15">
        <f>IF(H419="","",IF(H419&gt;0,"Win",IF(H419&lt;0,"Loss","Even")))</f>
        <v/>
      </c>
      <c r="M419" s="10">
        <f>IF(ISNUMBER(A419),MONTH(A419),"")</f>
        <v/>
      </c>
    </row>
    <row r="420">
      <c r="A420" s="13" t="n"/>
      <c r="B420" s="9" t="n"/>
      <c r="C420" s="9" t="n"/>
      <c r="D420" s="9" t="n"/>
      <c r="E420" s="9" t="n"/>
      <c r="F420" s="14" t="n"/>
      <c r="G420" s="14" t="n"/>
      <c r="H420" s="11">
        <f>IF(AND(F420="",G420=""),"",G420-F420)</f>
        <v/>
      </c>
      <c r="I420" s="9" t="n"/>
      <c r="J420" s="9" t="n"/>
      <c r="K420" s="9" t="n"/>
      <c r="L420" s="15">
        <f>IF(H420="","",IF(H420&gt;0,"Win",IF(H420&lt;0,"Loss","Even")))</f>
        <v/>
      </c>
      <c r="M420" s="10">
        <f>IF(ISNUMBER(A420),MONTH(A420),"")</f>
        <v/>
      </c>
    </row>
    <row r="421">
      <c r="A421" s="13" t="n"/>
      <c r="B421" s="9" t="n"/>
      <c r="C421" s="9" t="n"/>
      <c r="D421" s="9" t="n"/>
      <c r="E421" s="9" t="n"/>
      <c r="F421" s="14" t="n"/>
      <c r="G421" s="14" t="n"/>
      <c r="H421" s="11">
        <f>IF(AND(F421="",G421=""),"",G421-F421)</f>
        <v/>
      </c>
      <c r="I421" s="9" t="n"/>
      <c r="J421" s="9" t="n"/>
      <c r="K421" s="9" t="n"/>
      <c r="L421" s="15">
        <f>IF(H421="","",IF(H421&gt;0,"Win",IF(H421&lt;0,"Loss","Even")))</f>
        <v/>
      </c>
      <c r="M421" s="10">
        <f>IF(ISNUMBER(A421),MONTH(A421),"")</f>
        <v/>
      </c>
    </row>
    <row r="422">
      <c r="A422" s="13" t="n"/>
      <c r="B422" s="9" t="n"/>
      <c r="C422" s="9" t="n"/>
      <c r="D422" s="9" t="n"/>
      <c r="E422" s="9" t="n"/>
      <c r="F422" s="14" t="n"/>
      <c r="G422" s="14" t="n"/>
      <c r="H422" s="11">
        <f>IF(AND(F422="",G422=""),"",G422-F422)</f>
        <v/>
      </c>
      <c r="I422" s="9" t="n"/>
      <c r="J422" s="9" t="n"/>
      <c r="K422" s="9" t="n"/>
      <c r="L422" s="15">
        <f>IF(H422="","",IF(H422&gt;0,"Win",IF(H422&lt;0,"Loss","Even")))</f>
        <v/>
      </c>
      <c r="M422" s="10">
        <f>IF(ISNUMBER(A422),MONTH(A422),"")</f>
        <v/>
      </c>
    </row>
    <row r="423">
      <c r="A423" s="13" t="n"/>
      <c r="B423" s="9" t="n"/>
      <c r="C423" s="9" t="n"/>
      <c r="D423" s="9" t="n"/>
      <c r="E423" s="9" t="n"/>
      <c r="F423" s="14" t="n"/>
      <c r="G423" s="14" t="n"/>
      <c r="H423" s="11">
        <f>IF(AND(F423="",G423=""),"",G423-F423)</f>
        <v/>
      </c>
      <c r="I423" s="9" t="n"/>
      <c r="J423" s="9" t="n"/>
      <c r="K423" s="9" t="n"/>
      <c r="L423" s="15">
        <f>IF(H423="","",IF(H423&gt;0,"Win",IF(H423&lt;0,"Loss","Even")))</f>
        <v/>
      </c>
      <c r="M423" s="10">
        <f>IF(ISNUMBER(A423),MONTH(A423),"")</f>
        <v/>
      </c>
    </row>
    <row r="424">
      <c r="A424" s="13" t="n"/>
      <c r="B424" s="9" t="n"/>
      <c r="C424" s="9" t="n"/>
      <c r="D424" s="9" t="n"/>
      <c r="E424" s="9" t="n"/>
      <c r="F424" s="14" t="n"/>
      <c r="G424" s="14" t="n"/>
      <c r="H424" s="11">
        <f>IF(AND(F424="",G424=""),"",G424-F424)</f>
        <v/>
      </c>
      <c r="I424" s="9" t="n"/>
      <c r="J424" s="9" t="n"/>
      <c r="K424" s="9" t="n"/>
      <c r="L424" s="15">
        <f>IF(H424="","",IF(H424&gt;0,"Win",IF(H424&lt;0,"Loss","Even")))</f>
        <v/>
      </c>
      <c r="M424" s="10">
        <f>IF(ISNUMBER(A424),MONTH(A424),"")</f>
        <v/>
      </c>
    </row>
    <row r="425">
      <c r="A425" s="13" t="n"/>
      <c r="B425" s="9" t="n"/>
      <c r="C425" s="9" t="n"/>
      <c r="D425" s="9" t="n"/>
      <c r="E425" s="9" t="n"/>
      <c r="F425" s="14" t="n"/>
      <c r="G425" s="14" t="n"/>
      <c r="H425" s="11">
        <f>IF(AND(F425="",G425=""),"",G425-F425)</f>
        <v/>
      </c>
      <c r="I425" s="9" t="n"/>
      <c r="J425" s="9" t="n"/>
      <c r="K425" s="9" t="n"/>
      <c r="L425" s="15">
        <f>IF(H425="","",IF(H425&gt;0,"Win",IF(H425&lt;0,"Loss","Even")))</f>
        <v/>
      </c>
      <c r="M425" s="10">
        <f>IF(ISNUMBER(A425),MONTH(A425),"")</f>
        <v/>
      </c>
    </row>
    <row r="426">
      <c r="A426" s="13" t="n"/>
      <c r="B426" s="9" t="n"/>
      <c r="C426" s="9" t="n"/>
      <c r="D426" s="9" t="n"/>
      <c r="E426" s="9" t="n"/>
      <c r="F426" s="14" t="n"/>
      <c r="G426" s="14" t="n"/>
      <c r="H426" s="11">
        <f>IF(AND(F426="",G426=""),"",G426-F426)</f>
        <v/>
      </c>
      <c r="I426" s="9" t="n"/>
      <c r="J426" s="9" t="n"/>
      <c r="K426" s="9" t="n"/>
      <c r="L426" s="15">
        <f>IF(H426="","",IF(H426&gt;0,"Win",IF(H426&lt;0,"Loss","Even")))</f>
        <v/>
      </c>
      <c r="M426" s="10">
        <f>IF(ISNUMBER(A426),MONTH(A426),"")</f>
        <v/>
      </c>
    </row>
    <row r="427">
      <c r="A427" s="13" t="n"/>
      <c r="B427" s="9" t="n"/>
      <c r="C427" s="9" t="n"/>
      <c r="D427" s="9" t="n"/>
      <c r="E427" s="9" t="n"/>
      <c r="F427" s="14" t="n"/>
      <c r="G427" s="14" t="n"/>
      <c r="H427" s="11">
        <f>IF(AND(F427="",G427=""),"",G427-F427)</f>
        <v/>
      </c>
      <c r="I427" s="9" t="n"/>
      <c r="J427" s="9" t="n"/>
      <c r="K427" s="9" t="n"/>
      <c r="L427" s="15">
        <f>IF(H427="","",IF(H427&gt;0,"Win",IF(H427&lt;0,"Loss","Even")))</f>
        <v/>
      </c>
      <c r="M427" s="10">
        <f>IF(ISNUMBER(A427),MONTH(A427),"")</f>
        <v/>
      </c>
    </row>
    <row r="428">
      <c r="A428" s="13" t="n"/>
      <c r="B428" s="9" t="n"/>
      <c r="C428" s="9" t="n"/>
      <c r="D428" s="9" t="n"/>
      <c r="E428" s="9" t="n"/>
      <c r="F428" s="14" t="n"/>
      <c r="G428" s="14" t="n"/>
      <c r="H428" s="11">
        <f>IF(AND(F428="",G428=""),"",G428-F428)</f>
        <v/>
      </c>
      <c r="I428" s="9" t="n"/>
      <c r="J428" s="9" t="n"/>
      <c r="K428" s="9" t="n"/>
      <c r="L428" s="15">
        <f>IF(H428="","",IF(H428&gt;0,"Win",IF(H428&lt;0,"Loss","Even")))</f>
        <v/>
      </c>
      <c r="M428" s="10">
        <f>IF(ISNUMBER(A428),MONTH(A428),"")</f>
        <v/>
      </c>
    </row>
    <row r="429">
      <c r="A429" s="13" t="n"/>
      <c r="B429" s="9" t="n"/>
      <c r="C429" s="9" t="n"/>
      <c r="D429" s="9" t="n"/>
      <c r="E429" s="9" t="n"/>
      <c r="F429" s="14" t="n"/>
      <c r="G429" s="14" t="n"/>
      <c r="H429" s="11">
        <f>IF(AND(F429="",G429=""),"",G429-F429)</f>
        <v/>
      </c>
      <c r="I429" s="9" t="n"/>
      <c r="J429" s="9" t="n"/>
      <c r="K429" s="9" t="n"/>
      <c r="L429" s="15">
        <f>IF(H429="","",IF(H429&gt;0,"Win",IF(H429&lt;0,"Loss","Even")))</f>
        <v/>
      </c>
      <c r="M429" s="10">
        <f>IF(ISNUMBER(A429),MONTH(A429),"")</f>
        <v/>
      </c>
    </row>
    <row r="430">
      <c r="A430" s="13" t="n"/>
      <c r="B430" s="9" t="n"/>
      <c r="C430" s="9" t="n"/>
      <c r="D430" s="9" t="n"/>
      <c r="E430" s="9" t="n"/>
      <c r="F430" s="14" t="n"/>
      <c r="G430" s="14" t="n"/>
      <c r="H430" s="11">
        <f>IF(AND(F430="",G430=""),"",G430-F430)</f>
        <v/>
      </c>
      <c r="I430" s="9" t="n"/>
      <c r="J430" s="9" t="n"/>
      <c r="K430" s="9" t="n"/>
      <c r="L430" s="15">
        <f>IF(H430="","",IF(H430&gt;0,"Win",IF(H430&lt;0,"Loss","Even")))</f>
        <v/>
      </c>
      <c r="M430" s="10">
        <f>IF(ISNUMBER(A430),MONTH(A430),"")</f>
        <v/>
      </c>
    </row>
    <row r="431">
      <c r="A431" s="13" t="n"/>
      <c r="B431" s="9" t="n"/>
      <c r="C431" s="9" t="n"/>
      <c r="D431" s="9" t="n"/>
      <c r="E431" s="9" t="n"/>
      <c r="F431" s="14" t="n"/>
      <c r="G431" s="14" t="n"/>
      <c r="H431" s="11">
        <f>IF(AND(F431="",G431=""),"",G431-F431)</f>
        <v/>
      </c>
      <c r="I431" s="9" t="n"/>
      <c r="J431" s="9" t="n"/>
      <c r="K431" s="9" t="n"/>
      <c r="L431" s="15">
        <f>IF(H431="","",IF(H431&gt;0,"Win",IF(H431&lt;0,"Loss","Even")))</f>
        <v/>
      </c>
      <c r="M431" s="10">
        <f>IF(ISNUMBER(A431),MONTH(A431),"")</f>
        <v/>
      </c>
    </row>
    <row r="432">
      <c r="A432" s="13" t="n"/>
      <c r="B432" s="9" t="n"/>
      <c r="C432" s="9" t="n"/>
      <c r="D432" s="9" t="n"/>
      <c r="E432" s="9" t="n"/>
      <c r="F432" s="14" t="n"/>
      <c r="G432" s="14" t="n"/>
      <c r="H432" s="11">
        <f>IF(AND(F432="",G432=""),"",G432-F432)</f>
        <v/>
      </c>
      <c r="I432" s="9" t="n"/>
      <c r="J432" s="9" t="n"/>
      <c r="K432" s="9" t="n"/>
      <c r="L432" s="15">
        <f>IF(H432="","",IF(H432&gt;0,"Win",IF(H432&lt;0,"Loss","Even")))</f>
        <v/>
      </c>
      <c r="M432" s="10">
        <f>IF(ISNUMBER(A432),MONTH(A432),"")</f>
        <v/>
      </c>
    </row>
    <row r="433">
      <c r="A433" s="13" t="n"/>
      <c r="B433" s="9" t="n"/>
      <c r="C433" s="9" t="n"/>
      <c r="D433" s="9" t="n"/>
      <c r="E433" s="9" t="n"/>
      <c r="F433" s="14" t="n"/>
      <c r="G433" s="14" t="n"/>
      <c r="H433" s="11">
        <f>IF(AND(F433="",G433=""),"",G433-F433)</f>
        <v/>
      </c>
      <c r="I433" s="9" t="n"/>
      <c r="J433" s="9" t="n"/>
      <c r="K433" s="9" t="n"/>
      <c r="L433" s="15">
        <f>IF(H433="","",IF(H433&gt;0,"Win",IF(H433&lt;0,"Loss","Even")))</f>
        <v/>
      </c>
      <c r="M433" s="10">
        <f>IF(ISNUMBER(A433),MONTH(A433),"")</f>
        <v/>
      </c>
    </row>
    <row r="434">
      <c r="A434" s="13" t="n"/>
      <c r="B434" s="9" t="n"/>
      <c r="C434" s="9" t="n"/>
      <c r="D434" s="9" t="n"/>
      <c r="E434" s="9" t="n"/>
      <c r="F434" s="14" t="n"/>
      <c r="G434" s="14" t="n"/>
      <c r="H434" s="11">
        <f>IF(AND(F434="",G434=""),"",G434-F434)</f>
        <v/>
      </c>
      <c r="I434" s="9" t="n"/>
      <c r="J434" s="9" t="n"/>
      <c r="K434" s="9" t="n"/>
      <c r="L434" s="15">
        <f>IF(H434="","",IF(H434&gt;0,"Win",IF(H434&lt;0,"Loss","Even")))</f>
        <v/>
      </c>
      <c r="M434" s="10">
        <f>IF(ISNUMBER(A434),MONTH(A434),"")</f>
        <v/>
      </c>
    </row>
    <row r="435">
      <c r="A435" s="13" t="n"/>
      <c r="B435" s="9" t="n"/>
      <c r="C435" s="9" t="n"/>
      <c r="D435" s="9" t="n"/>
      <c r="E435" s="9" t="n"/>
      <c r="F435" s="14" t="n"/>
      <c r="G435" s="14" t="n"/>
      <c r="H435" s="11">
        <f>IF(AND(F435="",G435=""),"",G435-F435)</f>
        <v/>
      </c>
      <c r="I435" s="9" t="n"/>
      <c r="J435" s="9" t="n"/>
      <c r="K435" s="9" t="n"/>
      <c r="L435" s="15">
        <f>IF(H435="","",IF(H435&gt;0,"Win",IF(H435&lt;0,"Loss","Even")))</f>
        <v/>
      </c>
      <c r="M435" s="10">
        <f>IF(ISNUMBER(A435),MONTH(A435),"")</f>
        <v/>
      </c>
    </row>
    <row r="436">
      <c r="A436" s="13" t="n"/>
      <c r="B436" s="9" t="n"/>
      <c r="C436" s="9" t="n"/>
      <c r="D436" s="9" t="n"/>
      <c r="E436" s="9" t="n"/>
      <c r="F436" s="14" t="n"/>
      <c r="G436" s="14" t="n"/>
      <c r="H436" s="11">
        <f>IF(AND(F436="",G436=""),"",G436-F436)</f>
        <v/>
      </c>
      <c r="I436" s="9" t="n"/>
      <c r="J436" s="9" t="n"/>
      <c r="K436" s="9" t="n"/>
      <c r="L436" s="15">
        <f>IF(H436="","",IF(H436&gt;0,"Win",IF(H436&lt;0,"Loss","Even")))</f>
        <v/>
      </c>
      <c r="M436" s="10">
        <f>IF(ISNUMBER(A436),MONTH(A436),"")</f>
        <v/>
      </c>
    </row>
    <row r="437">
      <c r="A437" s="13" t="n"/>
      <c r="B437" s="9" t="n"/>
      <c r="C437" s="9" t="n"/>
      <c r="D437" s="9" t="n"/>
      <c r="E437" s="9" t="n"/>
      <c r="F437" s="14" t="n"/>
      <c r="G437" s="14" t="n"/>
      <c r="H437" s="11">
        <f>IF(AND(F437="",G437=""),"",G437-F437)</f>
        <v/>
      </c>
      <c r="I437" s="9" t="n"/>
      <c r="J437" s="9" t="n"/>
      <c r="K437" s="9" t="n"/>
      <c r="L437" s="15">
        <f>IF(H437="","",IF(H437&gt;0,"Win",IF(H437&lt;0,"Loss","Even")))</f>
        <v/>
      </c>
      <c r="M437" s="10">
        <f>IF(ISNUMBER(A437),MONTH(A437),"")</f>
        <v/>
      </c>
    </row>
    <row r="438">
      <c r="A438" s="13" t="n"/>
      <c r="B438" s="9" t="n"/>
      <c r="C438" s="9" t="n"/>
      <c r="D438" s="9" t="n"/>
      <c r="E438" s="9" t="n"/>
      <c r="F438" s="14" t="n"/>
      <c r="G438" s="14" t="n"/>
      <c r="H438" s="11">
        <f>IF(AND(F438="",G438=""),"",G438-F438)</f>
        <v/>
      </c>
      <c r="I438" s="9" t="n"/>
      <c r="J438" s="9" t="n"/>
      <c r="K438" s="9" t="n"/>
      <c r="L438" s="15">
        <f>IF(H438="","",IF(H438&gt;0,"Win",IF(H438&lt;0,"Loss","Even")))</f>
        <v/>
      </c>
      <c r="M438" s="10">
        <f>IF(ISNUMBER(A438),MONTH(A438),"")</f>
        <v/>
      </c>
    </row>
    <row r="439">
      <c r="A439" s="13" t="n"/>
      <c r="B439" s="9" t="n"/>
      <c r="C439" s="9" t="n"/>
      <c r="D439" s="9" t="n"/>
      <c r="E439" s="9" t="n"/>
      <c r="F439" s="14" t="n"/>
      <c r="G439" s="14" t="n"/>
      <c r="H439" s="11">
        <f>IF(AND(F439="",G439=""),"",G439-F439)</f>
        <v/>
      </c>
      <c r="I439" s="9" t="n"/>
      <c r="J439" s="9" t="n"/>
      <c r="K439" s="9" t="n"/>
      <c r="L439" s="15">
        <f>IF(H439="","",IF(H439&gt;0,"Win",IF(H439&lt;0,"Loss","Even")))</f>
        <v/>
      </c>
      <c r="M439" s="10">
        <f>IF(ISNUMBER(A439),MONTH(A439),"")</f>
        <v/>
      </c>
    </row>
    <row r="440">
      <c r="A440" s="13" t="n"/>
      <c r="B440" s="9" t="n"/>
      <c r="C440" s="9" t="n"/>
      <c r="D440" s="9" t="n"/>
      <c r="E440" s="9" t="n"/>
      <c r="F440" s="14" t="n"/>
      <c r="G440" s="14" t="n"/>
      <c r="H440" s="11">
        <f>IF(AND(F440="",G440=""),"",G440-F440)</f>
        <v/>
      </c>
      <c r="I440" s="9" t="n"/>
      <c r="J440" s="9" t="n"/>
      <c r="K440" s="9" t="n"/>
      <c r="L440" s="15">
        <f>IF(H440="","",IF(H440&gt;0,"Win",IF(H440&lt;0,"Loss","Even")))</f>
        <v/>
      </c>
      <c r="M440" s="10">
        <f>IF(ISNUMBER(A440),MONTH(A440),"")</f>
        <v/>
      </c>
    </row>
    <row r="441">
      <c r="A441" s="13" t="n"/>
      <c r="B441" s="9" t="n"/>
      <c r="C441" s="9" t="n"/>
      <c r="D441" s="9" t="n"/>
      <c r="E441" s="9" t="n"/>
      <c r="F441" s="14" t="n"/>
      <c r="G441" s="14" t="n"/>
      <c r="H441" s="11">
        <f>IF(AND(F441="",G441=""),"",G441-F441)</f>
        <v/>
      </c>
      <c r="I441" s="9" t="n"/>
      <c r="J441" s="9" t="n"/>
      <c r="K441" s="9" t="n"/>
      <c r="L441" s="15">
        <f>IF(H441="","",IF(H441&gt;0,"Win",IF(H441&lt;0,"Loss","Even")))</f>
        <v/>
      </c>
      <c r="M441" s="10">
        <f>IF(ISNUMBER(A441),MONTH(A441),"")</f>
        <v/>
      </c>
    </row>
    <row r="442">
      <c r="A442" s="13" t="n"/>
      <c r="B442" s="9" t="n"/>
      <c r="C442" s="9" t="n"/>
      <c r="D442" s="9" t="n"/>
      <c r="E442" s="9" t="n"/>
      <c r="F442" s="14" t="n"/>
      <c r="G442" s="14" t="n"/>
      <c r="H442" s="11">
        <f>IF(AND(F442="",G442=""),"",G442-F442)</f>
        <v/>
      </c>
      <c r="I442" s="9" t="n"/>
      <c r="J442" s="9" t="n"/>
      <c r="K442" s="9" t="n"/>
      <c r="L442" s="15">
        <f>IF(H442="","",IF(H442&gt;0,"Win",IF(H442&lt;0,"Loss","Even")))</f>
        <v/>
      </c>
      <c r="M442" s="10">
        <f>IF(ISNUMBER(A442),MONTH(A442),"")</f>
        <v/>
      </c>
    </row>
    <row r="443">
      <c r="A443" s="13" t="n"/>
      <c r="B443" s="9" t="n"/>
      <c r="C443" s="9" t="n"/>
      <c r="D443" s="9" t="n"/>
      <c r="E443" s="9" t="n"/>
      <c r="F443" s="14" t="n"/>
      <c r="G443" s="14" t="n"/>
      <c r="H443" s="11">
        <f>IF(AND(F443="",G443=""),"",G443-F443)</f>
        <v/>
      </c>
      <c r="I443" s="9" t="n"/>
      <c r="J443" s="9" t="n"/>
      <c r="K443" s="9" t="n"/>
      <c r="L443" s="15">
        <f>IF(H443="","",IF(H443&gt;0,"Win",IF(H443&lt;0,"Loss","Even")))</f>
        <v/>
      </c>
      <c r="M443" s="10">
        <f>IF(ISNUMBER(A443),MONTH(A443),"")</f>
        <v/>
      </c>
    </row>
    <row r="444">
      <c r="A444" s="13" t="n"/>
      <c r="B444" s="9" t="n"/>
      <c r="C444" s="9" t="n"/>
      <c r="D444" s="9" t="n"/>
      <c r="E444" s="9" t="n"/>
      <c r="F444" s="14" t="n"/>
      <c r="G444" s="14" t="n"/>
      <c r="H444" s="11">
        <f>IF(AND(F444="",G444=""),"",G444-F444)</f>
        <v/>
      </c>
      <c r="I444" s="9" t="n"/>
      <c r="J444" s="9" t="n"/>
      <c r="K444" s="9" t="n"/>
      <c r="L444" s="15">
        <f>IF(H444="","",IF(H444&gt;0,"Win",IF(H444&lt;0,"Loss","Even")))</f>
        <v/>
      </c>
      <c r="M444" s="10">
        <f>IF(ISNUMBER(A444),MONTH(A444),"")</f>
        <v/>
      </c>
    </row>
    <row r="445">
      <c r="A445" s="13" t="n"/>
      <c r="B445" s="9" t="n"/>
      <c r="C445" s="9" t="n"/>
      <c r="D445" s="9" t="n"/>
      <c r="E445" s="9" t="n"/>
      <c r="F445" s="14" t="n"/>
      <c r="G445" s="14" t="n"/>
      <c r="H445" s="11">
        <f>IF(AND(F445="",G445=""),"",G445-F445)</f>
        <v/>
      </c>
      <c r="I445" s="9" t="n"/>
      <c r="J445" s="9" t="n"/>
      <c r="K445" s="9" t="n"/>
      <c r="L445" s="15">
        <f>IF(H445="","",IF(H445&gt;0,"Win",IF(H445&lt;0,"Loss","Even")))</f>
        <v/>
      </c>
      <c r="M445" s="10">
        <f>IF(ISNUMBER(A445),MONTH(A445),"")</f>
        <v/>
      </c>
    </row>
    <row r="446">
      <c r="A446" s="13" t="n"/>
      <c r="B446" s="9" t="n"/>
      <c r="C446" s="9" t="n"/>
      <c r="D446" s="9" t="n"/>
      <c r="E446" s="9" t="n"/>
      <c r="F446" s="14" t="n"/>
      <c r="G446" s="14" t="n"/>
      <c r="H446" s="11">
        <f>IF(AND(F446="",G446=""),"",G446-F446)</f>
        <v/>
      </c>
      <c r="I446" s="9" t="n"/>
      <c r="J446" s="9" t="n"/>
      <c r="K446" s="9" t="n"/>
      <c r="L446" s="15">
        <f>IF(H446="","",IF(H446&gt;0,"Win",IF(H446&lt;0,"Loss","Even")))</f>
        <v/>
      </c>
      <c r="M446" s="10">
        <f>IF(ISNUMBER(A446),MONTH(A446),"")</f>
        <v/>
      </c>
    </row>
    <row r="447">
      <c r="A447" s="13" t="n"/>
      <c r="B447" s="9" t="n"/>
      <c r="C447" s="9" t="n"/>
      <c r="D447" s="9" t="n"/>
      <c r="E447" s="9" t="n"/>
      <c r="F447" s="14" t="n"/>
      <c r="G447" s="14" t="n"/>
      <c r="H447" s="11">
        <f>IF(AND(F447="",G447=""),"",G447-F447)</f>
        <v/>
      </c>
      <c r="I447" s="9" t="n"/>
      <c r="J447" s="9" t="n"/>
      <c r="K447" s="9" t="n"/>
      <c r="L447" s="15">
        <f>IF(H447="","",IF(H447&gt;0,"Win",IF(H447&lt;0,"Loss","Even")))</f>
        <v/>
      </c>
      <c r="M447" s="10">
        <f>IF(ISNUMBER(A447),MONTH(A447),"")</f>
        <v/>
      </c>
    </row>
    <row r="448">
      <c r="A448" s="13" t="n"/>
      <c r="B448" s="9" t="n"/>
      <c r="C448" s="9" t="n"/>
      <c r="D448" s="9" t="n"/>
      <c r="E448" s="9" t="n"/>
      <c r="F448" s="14" t="n"/>
      <c r="G448" s="14" t="n"/>
      <c r="H448" s="11">
        <f>IF(AND(F448="",G448=""),"",G448-F448)</f>
        <v/>
      </c>
      <c r="I448" s="9" t="n"/>
      <c r="J448" s="9" t="n"/>
      <c r="K448" s="9" t="n"/>
      <c r="L448" s="15">
        <f>IF(H448="","",IF(H448&gt;0,"Win",IF(H448&lt;0,"Loss","Even")))</f>
        <v/>
      </c>
      <c r="M448" s="10">
        <f>IF(ISNUMBER(A448),MONTH(A448),"")</f>
        <v/>
      </c>
    </row>
    <row r="449">
      <c r="A449" s="13" t="n"/>
      <c r="B449" s="9" t="n"/>
      <c r="C449" s="9" t="n"/>
      <c r="D449" s="9" t="n"/>
      <c r="E449" s="9" t="n"/>
      <c r="F449" s="14" t="n"/>
      <c r="G449" s="14" t="n"/>
      <c r="H449" s="11">
        <f>IF(AND(F449="",G449=""),"",G449-F449)</f>
        <v/>
      </c>
      <c r="I449" s="9" t="n"/>
      <c r="J449" s="9" t="n"/>
      <c r="K449" s="9" t="n"/>
      <c r="L449" s="15">
        <f>IF(H449="","",IF(H449&gt;0,"Win",IF(H449&lt;0,"Loss","Even")))</f>
        <v/>
      </c>
      <c r="M449" s="10">
        <f>IF(ISNUMBER(A449),MONTH(A449),"")</f>
        <v/>
      </c>
    </row>
    <row r="450">
      <c r="A450" s="13" t="n"/>
      <c r="B450" s="9" t="n"/>
      <c r="C450" s="9" t="n"/>
      <c r="D450" s="9" t="n"/>
      <c r="E450" s="9" t="n"/>
      <c r="F450" s="14" t="n"/>
      <c r="G450" s="14" t="n"/>
      <c r="H450" s="11">
        <f>IF(AND(F450="",G450=""),"",G450-F450)</f>
        <v/>
      </c>
      <c r="I450" s="9" t="n"/>
      <c r="J450" s="9" t="n"/>
      <c r="K450" s="9" t="n"/>
      <c r="L450" s="15">
        <f>IF(H450="","",IF(H450&gt;0,"Win",IF(H450&lt;0,"Loss","Even")))</f>
        <v/>
      </c>
      <c r="M450" s="10">
        <f>IF(ISNUMBER(A450),MONTH(A450),"")</f>
        <v/>
      </c>
    </row>
    <row r="451">
      <c r="A451" s="13" t="n"/>
      <c r="B451" s="9" t="n"/>
      <c r="C451" s="9" t="n"/>
      <c r="D451" s="9" t="n"/>
      <c r="E451" s="9" t="n"/>
      <c r="F451" s="14" t="n"/>
      <c r="G451" s="14" t="n"/>
      <c r="H451" s="11">
        <f>IF(AND(F451="",G451=""),"",G451-F451)</f>
        <v/>
      </c>
      <c r="I451" s="9" t="n"/>
      <c r="J451" s="9" t="n"/>
      <c r="K451" s="9" t="n"/>
      <c r="L451" s="15">
        <f>IF(H451="","",IF(H451&gt;0,"Win",IF(H451&lt;0,"Loss","Even")))</f>
        <v/>
      </c>
      <c r="M451" s="10">
        <f>IF(ISNUMBER(A451),MONTH(A451),"")</f>
        <v/>
      </c>
    </row>
    <row r="452">
      <c r="A452" s="13" t="n"/>
      <c r="B452" s="9" t="n"/>
      <c r="C452" s="9" t="n"/>
      <c r="D452" s="9" t="n"/>
      <c r="E452" s="9" t="n"/>
      <c r="F452" s="14" t="n"/>
      <c r="G452" s="14" t="n"/>
      <c r="H452" s="11">
        <f>IF(AND(F452="",G452=""),"",G452-F452)</f>
        <v/>
      </c>
      <c r="I452" s="9" t="n"/>
      <c r="J452" s="9" t="n"/>
      <c r="K452" s="9" t="n"/>
      <c r="L452" s="15">
        <f>IF(H452="","",IF(H452&gt;0,"Win",IF(H452&lt;0,"Loss","Even")))</f>
        <v/>
      </c>
      <c r="M452" s="10">
        <f>IF(ISNUMBER(A452),MONTH(A452),"")</f>
        <v/>
      </c>
    </row>
    <row r="453">
      <c r="A453" s="13" t="n"/>
      <c r="B453" s="9" t="n"/>
      <c r="C453" s="9" t="n"/>
      <c r="D453" s="9" t="n"/>
      <c r="E453" s="9" t="n"/>
      <c r="F453" s="14" t="n"/>
      <c r="G453" s="14" t="n"/>
      <c r="H453" s="11">
        <f>IF(AND(F453="",G453=""),"",G453-F453)</f>
        <v/>
      </c>
      <c r="I453" s="9" t="n"/>
      <c r="J453" s="9" t="n"/>
      <c r="K453" s="9" t="n"/>
      <c r="L453" s="15">
        <f>IF(H453="","",IF(H453&gt;0,"Win",IF(H453&lt;0,"Loss","Even")))</f>
        <v/>
      </c>
      <c r="M453" s="10">
        <f>IF(ISNUMBER(A453),MONTH(A453),"")</f>
        <v/>
      </c>
    </row>
    <row r="454">
      <c r="A454" s="13" t="n"/>
      <c r="B454" s="9" t="n"/>
      <c r="C454" s="9" t="n"/>
      <c r="D454" s="9" t="n"/>
      <c r="E454" s="9" t="n"/>
      <c r="F454" s="14" t="n"/>
      <c r="G454" s="14" t="n"/>
      <c r="H454" s="11">
        <f>IF(AND(F454="",G454=""),"",G454-F454)</f>
        <v/>
      </c>
      <c r="I454" s="9" t="n"/>
      <c r="J454" s="9" t="n"/>
      <c r="K454" s="9" t="n"/>
      <c r="L454" s="15">
        <f>IF(H454="","",IF(H454&gt;0,"Win",IF(H454&lt;0,"Loss","Even")))</f>
        <v/>
      </c>
      <c r="M454" s="10">
        <f>IF(ISNUMBER(A454),MONTH(A454),"")</f>
        <v/>
      </c>
    </row>
    <row r="455">
      <c r="A455" s="13" t="n"/>
      <c r="B455" s="9" t="n"/>
      <c r="C455" s="9" t="n"/>
      <c r="D455" s="9" t="n"/>
      <c r="E455" s="9" t="n"/>
      <c r="F455" s="14" t="n"/>
      <c r="G455" s="14" t="n"/>
      <c r="H455" s="11">
        <f>IF(AND(F455="",G455=""),"",G455-F455)</f>
        <v/>
      </c>
      <c r="I455" s="9" t="n"/>
      <c r="J455" s="9" t="n"/>
      <c r="K455" s="9" t="n"/>
      <c r="L455" s="15">
        <f>IF(H455="","",IF(H455&gt;0,"Win",IF(H455&lt;0,"Loss","Even")))</f>
        <v/>
      </c>
      <c r="M455" s="10">
        <f>IF(ISNUMBER(A455),MONTH(A455),"")</f>
        <v/>
      </c>
    </row>
    <row r="456">
      <c r="A456" s="13" t="n"/>
      <c r="B456" s="9" t="n"/>
      <c r="C456" s="9" t="n"/>
      <c r="D456" s="9" t="n"/>
      <c r="E456" s="9" t="n"/>
      <c r="F456" s="14" t="n"/>
      <c r="G456" s="14" t="n"/>
      <c r="H456" s="11">
        <f>IF(AND(F456="",G456=""),"",G456-F456)</f>
        <v/>
      </c>
      <c r="I456" s="9" t="n"/>
      <c r="J456" s="9" t="n"/>
      <c r="K456" s="9" t="n"/>
      <c r="L456" s="15">
        <f>IF(H456="","",IF(H456&gt;0,"Win",IF(H456&lt;0,"Loss","Even")))</f>
        <v/>
      </c>
      <c r="M456" s="10">
        <f>IF(ISNUMBER(A456),MONTH(A456),"")</f>
        <v/>
      </c>
    </row>
    <row r="457">
      <c r="A457" s="13" t="n"/>
      <c r="B457" s="9" t="n"/>
      <c r="C457" s="9" t="n"/>
      <c r="D457" s="9" t="n"/>
      <c r="E457" s="9" t="n"/>
      <c r="F457" s="14" t="n"/>
      <c r="G457" s="14" t="n"/>
      <c r="H457" s="11">
        <f>IF(AND(F457="",G457=""),"",G457-F457)</f>
        <v/>
      </c>
      <c r="I457" s="9" t="n"/>
      <c r="J457" s="9" t="n"/>
      <c r="K457" s="9" t="n"/>
      <c r="L457" s="15">
        <f>IF(H457="","",IF(H457&gt;0,"Win",IF(H457&lt;0,"Loss","Even")))</f>
        <v/>
      </c>
      <c r="M457" s="10">
        <f>IF(ISNUMBER(A457),MONTH(A457),"")</f>
        <v/>
      </c>
    </row>
    <row r="458">
      <c r="A458" s="13" t="n"/>
      <c r="B458" s="9" t="n"/>
      <c r="C458" s="9" t="n"/>
      <c r="D458" s="9" t="n"/>
      <c r="E458" s="9" t="n"/>
      <c r="F458" s="14" t="n"/>
      <c r="G458" s="14" t="n"/>
      <c r="H458" s="11">
        <f>IF(AND(F458="",G458=""),"",G458-F458)</f>
        <v/>
      </c>
      <c r="I458" s="9" t="n"/>
      <c r="J458" s="9" t="n"/>
      <c r="K458" s="9" t="n"/>
      <c r="L458" s="15">
        <f>IF(H458="","",IF(H458&gt;0,"Win",IF(H458&lt;0,"Loss","Even")))</f>
        <v/>
      </c>
      <c r="M458" s="10">
        <f>IF(ISNUMBER(A458),MONTH(A458),"")</f>
        <v/>
      </c>
    </row>
    <row r="459">
      <c r="A459" s="13" t="n"/>
      <c r="B459" s="9" t="n"/>
      <c r="C459" s="9" t="n"/>
      <c r="D459" s="9" t="n"/>
      <c r="E459" s="9" t="n"/>
      <c r="F459" s="14" t="n"/>
      <c r="G459" s="14" t="n"/>
      <c r="H459" s="11">
        <f>IF(AND(F459="",G459=""),"",G459-F459)</f>
        <v/>
      </c>
      <c r="I459" s="9" t="n"/>
      <c r="J459" s="9" t="n"/>
      <c r="K459" s="9" t="n"/>
      <c r="L459" s="15">
        <f>IF(H459="","",IF(H459&gt;0,"Win",IF(H459&lt;0,"Loss","Even")))</f>
        <v/>
      </c>
      <c r="M459" s="10">
        <f>IF(ISNUMBER(A459),MONTH(A459),"")</f>
        <v/>
      </c>
    </row>
    <row r="460">
      <c r="A460" s="13" t="n"/>
      <c r="B460" s="9" t="n"/>
      <c r="C460" s="9" t="n"/>
      <c r="D460" s="9" t="n"/>
      <c r="E460" s="9" t="n"/>
      <c r="F460" s="14" t="n"/>
      <c r="G460" s="14" t="n"/>
      <c r="H460" s="11">
        <f>IF(AND(F460="",G460=""),"",G460-F460)</f>
        <v/>
      </c>
      <c r="I460" s="9" t="n"/>
      <c r="J460" s="9" t="n"/>
      <c r="K460" s="9" t="n"/>
      <c r="L460" s="15">
        <f>IF(H460="","",IF(H460&gt;0,"Win",IF(H460&lt;0,"Loss","Even")))</f>
        <v/>
      </c>
      <c r="M460" s="10">
        <f>IF(ISNUMBER(A460),MONTH(A460),"")</f>
        <v/>
      </c>
    </row>
    <row r="461">
      <c r="A461" s="13" t="n"/>
      <c r="B461" s="9" t="n"/>
      <c r="C461" s="9" t="n"/>
      <c r="D461" s="9" t="n"/>
      <c r="E461" s="9" t="n"/>
      <c r="F461" s="14" t="n"/>
      <c r="G461" s="14" t="n"/>
      <c r="H461" s="11">
        <f>IF(AND(F461="",G461=""),"",G461-F461)</f>
        <v/>
      </c>
      <c r="I461" s="9" t="n"/>
      <c r="J461" s="9" t="n"/>
      <c r="K461" s="9" t="n"/>
      <c r="L461" s="15">
        <f>IF(H461="","",IF(H461&gt;0,"Win",IF(H461&lt;0,"Loss","Even")))</f>
        <v/>
      </c>
      <c r="M461" s="10">
        <f>IF(ISNUMBER(A461),MONTH(A461),"")</f>
        <v/>
      </c>
    </row>
    <row r="462">
      <c r="A462" s="13" t="n"/>
      <c r="B462" s="9" t="n"/>
      <c r="C462" s="9" t="n"/>
      <c r="D462" s="9" t="n"/>
      <c r="E462" s="9" t="n"/>
      <c r="F462" s="14" t="n"/>
      <c r="G462" s="14" t="n"/>
      <c r="H462" s="11">
        <f>IF(AND(F462="",G462=""),"",G462-F462)</f>
        <v/>
      </c>
      <c r="I462" s="9" t="n"/>
      <c r="J462" s="9" t="n"/>
      <c r="K462" s="9" t="n"/>
      <c r="L462" s="15">
        <f>IF(H462="","",IF(H462&gt;0,"Win",IF(H462&lt;0,"Loss","Even")))</f>
        <v/>
      </c>
      <c r="M462" s="10">
        <f>IF(ISNUMBER(A462),MONTH(A462),"")</f>
        <v/>
      </c>
    </row>
    <row r="463">
      <c r="A463" s="13" t="n"/>
      <c r="B463" s="9" t="n"/>
      <c r="C463" s="9" t="n"/>
      <c r="D463" s="9" t="n"/>
      <c r="E463" s="9" t="n"/>
      <c r="F463" s="14" t="n"/>
      <c r="G463" s="14" t="n"/>
      <c r="H463" s="11">
        <f>IF(AND(F463="",G463=""),"",G463-F463)</f>
        <v/>
      </c>
      <c r="I463" s="9" t="n"/>
      <c r="J463" s="9" t="n"/>
      <c r="K463" s="9" t="n"/>
      <c r="L463" s="15">
        <f>IF(H463="","",IF(H463&gt;0,"Win",IF(H463&lt;0,"Loss","Even")))</f>
        <v/>
      </c>
      <c r="M463" s="10">
        <f>IF(ISNUMBER(A463),MONTH(A463),"")</f>
        <v/>
      </c>
    </row>
    <row r="464">
      <c r="A464" s="13" t="n"/>
      <c r="B464" s="9" t="n"/>
      <c r="C464" s="9" t="n"/>
      <c r="D464" s="9" t="n"/>
      <c r="E464" s="9" t="n"/>
      <c r="F464" s="14" t="n"/>
      <c r="G464" s="14" t="n"/>
      <c r="H464" s="11">
        <f>IF(AND(F464="",G464=""),"",G464-F464)</f>
        <v/>
      </c>
      <c r="I464" s="9" t="n"/>
      <c r="J464" s="9" t="n"/>
      <c r="K464" s="9" t="n"/>
      <c r="L464" s="15">
        <f>IF(H464="","",IF(H464&gt;0,"Win",IF(H464&lt;0,"Loss","Even")))</f>
        <v/>
      </c>
      <c r="M464" s="10">
        <f>IF(ISNUMBER(A464),MONTH(A464),"")</f>
        <v/>
      </c>
    </row>
    <row r="465">
      <c r="A465" s="13" t="n"/>
      <c r="B465" s="9" t="n"/>
      <c r="C465" s="9" t="n"/>
      <c r="D465" s="9" t="n"/>
      <c r="E465" s="9" t="n"/>
      <c r="F465" s="14" t="n"/>
      <c r="G465" s="14" t="n"/>
      <c r="H465" s="11">
        <f>IF(AND(F465="",G465=""),"",G465-F465)</f>
        <v/>
      </c>
      <c r="I465" s="9" t="n"/>
      <c r="J465" s="9" t="n"/>
      <c r="K465" s="9" t="n"/>
      <c r="L465" s="15">
        <f>IF(H465="","",IF(H465&gt;0,"Win",IF(H465&lt;0,"Loss","Even")))</f>
        <v/>
      </c>
      <c r="M465" s="10">
        <f>IF(ISNUMBER(A465),MONTH(A465),"")</f>
        <v/>
      </c>
    </row>
    <row r="466">
      <c r="A466" s="13" t="n"/>
      <c r="B466" s="9" t="n"/>
      <c r="C466" s="9" t="n"/>
      <c r="D466" s="9" t="n"/>
      <c r="E466" s="9" t="n"/>
      <c r="F466" s="14" t="n"/>
      <c r="G466" s="14" t="n"/>
      <c r="H466" s="11">
        <f>IF(AND(F466="",G466=""),"",G466-F466)</f>
        <v/>
      </c>
      <c r="I466" s="9" t="n"/>
      <c r="J466" s="9" t="n"/>
      <c r="K466" s="9" t="n"/>
      <c r="L466" s="15">
        <f>IF(H466="","",IF(H466&gt;0,"Win",IF(H466&lt;0,"Loss","Even")))</f>
        <v/>
      </c>
      <c r="M466" s="10">
        <f>IF(ISNUMBER(A466),MONTH(A466),"")</f>
        <v/>
      </c>
    </row>
    <row r="467">
      <c r="A467" s="13" t="n"/>
      <c r="B467" s="9" t="n"/>
      <c r="C467" s="9" t="n"/>
      <c r="D467" s="9" t="n"/>
      <c r="E467" s="9" t="n"/>
      <c r="F467" s="14" t="n"/>
      <c r="G467" s="14" t="n"/>
      <c r="H467" s="11">
        <f>IF(AND(F467="",G467=""),"",G467-F467)</f>
        <v/>
      </c>
      <c r="I467" s="9" t="n"/>
      <c r="J467" s="9" t="n"/>
      <c r="K467" s="9" t="n"/>
      <c r="L467" s="15">
        <f>IF(H467="","",IF(H467&gt;0,"Win",IF(H467&lt;0,"Loss","Even")))</f>
        <v/>
      </c>
      <c r="M467" s="10">
        <f>IF(ISNUMBER(A467),MONTH(A467),"")</f>
        <v/>
      </c>
    </row>
    <row r="468">
      <c r="A468" s="13" t="n"/>
      <c r="B468" s="9" t="n"/>
      <c r="C468" s="9" t="n"/>
      <c r="D468" s="9" t="n"/>
      <c r="E468" s="9" t="n"/>
      <c r="F468" s="14" t="n"/>
      <c r="G468" s="14" t="n"/>
      <c r="H468" s="11">
        <f>IF(AND(F468="",G468=""),"",G468-F468)</f>
        <v/>
      </c>
      <c r="I468" s="9" t="n"/>
      <c r="J468" s="9" t="n"/>
      <c r="K468" s="9" t="n"/>
      <c r="L468" s="15">
        <f>IF(H468="","",IF(H468&gt;0,"Win",IF(H468&lt;0,"Loss","Even")))</f>
        <v/>
      </c>
      <c r="M468" s="10">
        <f>IF(ISNUMBER(A468),MONTH(A468),"")</f>
        <v/>
      </c>
    </row>
    <row r="469">
      <c r="A469" s="13" t="n"/>
      <c r="B469" s="9" t="n"/>
      <c r="C469" s="9" t="n"/>
      <c r="D469" s="9" t="n"/>
      <c r="E469" s="9" t="n"/>
      <c r="F469" s="14" t="n"/>
      <c r="G469" s="14" t="n"/>
      <c r="H469" s="11">
        <f>IF(AND(F469="",G469=""),"",G469-F469)</f>
        <v/>
      </c>
      <c r="I469" s="9" t="n"/>
      <c r="J469" s="9" t="n"/>
      <c r="K469" s="9" t="n"/>
      <c r="L469" s="15">
        <f>IF(H469="","",IF(H469&gt;0,"Win",IF(H469&lt;0,"Loss","Even")))</f>
        <v/>
      </c>
      <c r="M469" s="10">
        <f>IF(ISNUMBER(A469),MONTH(A469),"")</f>
        <v/>
      </c>
    </row>
    <row r="470">
      <c r="A470" s="13" t="n"/>
      <c r="B470" s="9" t="n"/>
      <c r="C470" s="9" t="n"/>
      <c r="D470" s="9" t="n"/>
      <c r="E470" s="9" t="n"/>
      <c r="F470" s="14" t="n"/>
      <c r="G470" s="14" t="n"/>
      <c r="H470" s="11">
        <f>IF(AND(F470="",G470=""),"",G470-F470)</f>
        <v/>
      </c>
      <c r="I470" s="9" t="n"/>
      <c r="J470" s="9" t="n"/>
      <c r="K470" s="9" t="n"/>
      <c r="L470" s="15">
        <f>IF(H470="","",IF(H470&gt;0,"Win",IF(H470&lt;0,"Loss","Even")))</f>
        <v/>
      </c>
      <c r="M470" s="10">
        <f>IF(ISNUMBER(A470),MONTH(A470),"")</f>
        <v/>
      </c>
    </row>
    <row r="471">
      <c r="A471" s="13" t="n"/>
      <c r="B471" s="9" t="n"/>
      <c r="C471" s="9" t="n"/>
      <c r="D471" s="9" t="n"/>
      <c r="E471" s="9" t="n"/>
      <c r="F471" s="14" t="n"/>
      <c r="G471" s="14" t="n"/>
      <c r="H471" s="11">
        <f>IF(AND(F471="",G471=""),"",G471-F471)</f>
        <v/>
      </c>
      <c r="I471" s="9" t="n"/>
      <c r="J471" s="9" t="n"/>
      <c r="K471" s="9" t="n"/>
      <c r="L471" s="15">
        <f>IF(H471="","",IF(H471&gt;0,"Win",IF(H471&lt;0,"Loss","Even")))</f>
        <v/>
      </c>
      <c r="M471" s="10">
        <f>IF(ISNUMBER(A471),MONTH(A471),"")</f>
        <v/>
      </c>
    </row>
    <row r="472">
      <c r="A472" s="13" t="n"/>
      <c r="B472" s="9" t="n"/>
      <c r="C472" s="9" t="n"/>
      <c r="D472" s="9" t="n"/>
      <c r="E472" s="9" t="n"/>
      <c r="F472" s="14" t="n"/>
      <c r="G472" s="14" t="n"/>
      <c r="H472" s="11">
        <f>IF(AND(F472="",G472=""),"",G472-F472)</f>
        <v/>
      </c>
      <c r="I472" s="9" t="n"/>
      <c r="J472" s="9" t="n"/>
      <c r="K472" s="9" t="n"/>
      <c r="L472" s="15">
        <f>IF(H472="","",IF(H472&gt;0,"Win",IF(H472&lt;0,"Loss","Even")))</f>
        <v/>
      </c>
      <c r="M472" s="10">
        <f>IF(ISNUMBER(A472),MONTH(A472),"")</f>
        <v/>
      </c>
    </row>
    <row r="473">
      <c r="A473" s="13" t="n"/>
      <c r="B473" s="9" t="n"/>
      <c r="C473" s="9" t="n"/>
      <c r="D473" s="9" t="n"/>
      <c r="E473" s="9" t="n"/>
      <c r="F473" s="14" t="n"/>
      <c r="G473" s="14" t="n"/>
      <c r="H473" s="11">
        <f>IF(AND(F473="",G473=""),"",G473-F473)</f>
        <v/>
      </c>
      <c r="I473" s="9" t="n"/>
      <c r="J473" s="9" t="n"/>
      <c r="K473" s="9" t="n"/>
      <c r="L473" s="15">
        <f>IF(H473="","",IF(H473&gt;0,"Win",IF(H473&lt;0,"Loss","Even")))</f>
        <v/>
      </c>
      <c r="M473" s="10">
        <f>IF(ISNUMBER(A473),MONTH(A473),"")</f>
        <v/>
      </c>
    </row>
    <row r="474">
      <c r="A474" s="13" t="n"/>
      <c r="B474" s="9" t="n"/>
      <c r="C474" s="9" t="n"/>
      <c r="D474" s="9" t="n"/>
      <c r="E474" s="9" t="n"/>
      <c r="F474" s="14" t="n"/>
      <c r="G474" s="14" t="n"/>
      <c r="H474" s="11">
        <f>IF(AND(F474="",G474=""),"",G474-F474)</f>
        <v/>
      </c>
      <c r="I474" s="9" t="n"/>
      <c r="J474" s="9" t="n"/>
      <c r="K474" s="9" t="n"/>
      <c r="L474" s="15">
        <f>IF(H474="","",IF(H474&gt;0,"Win",IF(H474&lt;0,"Loss","Even")))</f>
        <v/>
      </c>
      <c r="M474" s="10">
        <f>IF(ISNUMBER(A474),MONTH(A474),"")</f>
        <v/>
      </c>
    </row>
    <row r="475">
      <c r="A475" s="13" t="n"/>
      <c r="B475" s="9" t="n"/>
      <c r="C475" s="9" t="n"/>
      <c r="D475" s="9" t="n"/>
      <c r="E475" s="9" t="n"/>
      <c r="F475" s="14" t="n"/>
      <c r="G475" s="14" t="n"/>
      <c r="H475" s="11">
        <f>IF(AND(F475="",G475=""),"",G475-F475)</f>
        <v/>
      </c>
      <c r="I475" s="9" t="n"/>
      <c r="J475" s="9" t="n"/>
      <c r="K475" s="9" t="n"/>
      <c r="L475" s="15">
        <f>IF(H475="","",IF(H475&gt;0,"Win",IF(H475&lt;0,"Loss","Even")))</f>
        <v/>
      </c>
      <c r="M475" s="10">
        <f>IF(ISNUMBER(A475),MONTH(A475),"")</f>
        <v/>
      </c>
    </row>
    <row r="476">
      <c r="A476" s="13" t="n"/>
      <c r="B476" s="9" t="n"/>
      <c r="C476" s="9" t="n"/>
      <c r="D476" s="9" t="n"/>
      <c r="E476" s="9" t="n"/>
      <c r="F476" s="14" t="n"/>
      <c r="G476" s="14" t="n"/>
      <c r="H476" s="11">
        <f>IF(AND(F476="",G476=""),"",G476-F476)</f>
        <v/>
      </c>
      <c r="I476" s="9" t="n"/>
      <c r="J476" s="9" t="n"/>
      <c r="K476" s="9" t="n"/>
      <c r="L476" s="15">
        <f>IF(H476="","",IF(H476&gt;0,"Win",IF(H476&lt;0,"Loss","Even")))</f>
        <v/>
      </c>
      <c r="M476" s="10">
        <f>IF(ISNUMBER(A476),MONTH(A476),"")</f>
        <v/>
      </c>
    </row>
    <row r="477">
      <c r="A477" s="13" t="n"/>
      <c r="B477" s="9" t="n"/>
      <c r="C477" s="9" t="n"/>
      <c r="D477" s="9" t="n"/>
      <c r="E477" s="9" t="n"/>
      <c r="F477" s="14" t="n"/>
      <c r="G477" s="14" t="n"/>
      <c r="H477" s="11">
        <f>IF(AND(F477="",G477=""),"",G477-F477)</f>
        <v/>
      </c>
      <c r="I477" s="9" t="n"/>
      <c r="J477" s="9" t="n"/>
      <c r="K477" s="9" t="n"/>
      <c r="L477" s="15">
        <f>IF(H477="","",IF(H477&gt;0,"Win",IF(H477&lt;0,"Loss","Even")))</f>
        <v/>
      </c>
      <c r="M477" s="10">
        <f>IF(ISNUMBER(A477),MONTH(A477),"")</f>
        <v/>
      </c>
    </row>
    <row r="478">
      <c r="A478" s="13" t="n"/>
      <c r="B478" s="9" t="n"/>
      <c r="C478" s="9" t="n"/>
      <c r="D478" s="9" t="n"/>
      <c r="E478" s="9" t="n"/>
      <c r="F478" s="14" t="n"/>
      <c r="G478" s="14" t="n"/>
      <c r="H478" s="11">
        <f>IF(AND(F478="",G478=""),"",G478-F478)</f>
        <v/>
      </c>
      <c r="I478" s="9" t="n"/>
      <c r="J478" s="9" t="n"/>
      <c r="K478" s="9" t="n"/>
      <c r="L478" s="15">
        <f>IF(H478="","",IF(H478&gt;0,"Win",IF(H478&lt;0,"Loss","Even")))</f>
        <v/>
      </c>
      <c r="M478" s="10">
        <f>IF(ISNUMBER(A478),MONTH(A478),"")</f>
        <v/>
      </c>
    </row>
    <row r="479">
      <c r="A479" s="13" t="n"/>
      <c r="B479" s="9" t="n"/>
      <c r="C479" s="9" t="n"/>
      <c r="D479" s="9" t="n"/>
      <c r="E479" s="9" t="n"/>
      <c r="F479" s="14" t="n"/>
      <c r="G479" s="14" t="n"/>
      <c r="H479" s="11">
        <f>IF(AND(F479="",G479=""),"",G479-F479)</f>
        <v/>
      </c>
      <c r="I479" s="9" t="n"/>
      <c r="J479" s="9" t="n"/>
      <c r="K479" s="9" t="n"/>
      <c r="L479" s="15">
        <f>IF(H479="","",IF(H479&gt;0,"Win",IF(H479&lt;0,"Loss","Even")))</f>
        <v/>
      </c>
      <c r="M479" s="10">
        <f>IF(ISNUMBER(A479),MONTH(A479),"")</f>
        <v/>
      </c>
    </row>
    <row r="480">
      <c r="A480" s="13" t="n"/>
      <c r="B480" s="9" t="n"/>
      <c r="C480" s="9" t="n"/>
      <c r="D480" s="9" t="n"/>
      <c r="E480" s="9" t="n"/>
      <c r="F480" s="14" t="n"/>
      <c r="G480" s="14" t="n"/>
      <c r="H480" s="11">
        <f>IF(AND(F480="",G480=""),"",G480-F480)</f>
        <v/>
      </c>
      <c r="I480" s="9" t="n"/>
      <c r="J480" s="9" t="n"/>
      <c r="K480" s="9" t="n"/>
      <c r="L480" s="15">
        <f>IF(H480="","",IF(H480&gt;0,"Win",IF(H480&lt;0,"Loss","Even")))</f>
        <v/>
      </c>
      <c r="M480" s="10">
        <f>IF(ISNUMBER(A480),MONTH(A480),"")</f>
        <v/>
      </c>
    </row>
    <row r="481">
      <c r="A481" s="13" t="n"/>
      <c r="B481" s="9" t="n"/>
      <c r="C481" s="9" t="n"/>
      <c r="D481" s="9" t="n"/>
      <c r="E481" s="9" t="n"/>
      <c r="F481" s="14" t="n"/>
      <c r="G481" s="14" t="n"/>
      <c r="H481" s="11">
        <f>IF(AND(F481="",G481=""),"",G481-F481)</f>
        <v/>
      </c>
      <c r="I481" s="9" t="n"/>
      <c r="J481" s="9" t="n"/>
      <c r="K481" s="9" t="n"/>
      <c r="L481" s="15">
        <f>IF(H481="","",IF(H481&gt;0,"Win",IF(H481&lt;0,"Loss","Even")))</f>
        <v/>
      </c>
      <c r="M481" s="10">
        <f>IF(ISNUMBER(A481),MONTH(A481),"")</f>
        <v/>
      </c>
    </row>
    <row r="482">
      <c r="A482" s="13" t="n"/>
      <c r="B482" s="9" t="n"/>
      <c r="C482" s="9" t="n"/>
      <c r="D482" s="9" t="n"/>
      <c r="E482" s="9" t="n"/>
      <c r="F482" s="14" t="n"/>
      <c r="G482" s="14" t="n"/>
      <c r="H482" s="11">
        <f>IF(AND(F482="",G482=""),"",G482-F482)</f>
        <v/>
      </c>
      <c r="I482" s="9" t="n"/>
      <c r="J482" s="9" t="n"/>
      <c r="K482" s="9" t="n"/>
      <c r="L482" s="15">
        <f>IF(H482="","",IF(H482&gt;0,"Win",IF(H482&lt;0,"Loss","Even")))</f>
        <v/>
      </c>
      <c r="M482" s="10">
        <f>IF(ISNUMBER(A482),MONTH(A482),"")</f>
        <v/>
      </c>
    </row>
    <row r="483">
      <c r="A483" s="13" t="n"/>
      <c r="B483" s="9" t="n"/>
      <c r="C483" s="9" t="n"/>
      <c r="D483" s="9" t="n"/>
      <c r="E483" s="9" t="n"/>
      <c r="F483" s="14" t="n"/>
      <c r="G483" s="14" t="n"/>
      <c r="H483" s="11">
        <f>IF(AND(F483="",G483=""),"",G483-F483)</f>
        <v/>
      </c>
      <c r="I483" s="9" t="n"/>
      <c r="J483" s="9" t="n"/>
      <c r="K483" s="9" t="n"/>
      <c r="L483" s="15">
        <f>IF(H483="","",IF(H483&gt;0,"Win",IF(H483&lt;0,"Loss","Even")))</f>
        <v/>
      </c>
      <c r="M483" s="10">
        <f>IF(ISNUMBER(A483),MONTH(A483),"")</f>
        <v/>
      </c>
    </row>
    <row r="484">
      <c r="A484" s="13" t="n"/>
      <c r="B484" s="9" t="n"/>
      <c r="C484" s="9" t="n"/>
      <c r="D484" s="9" t="n"/>
      <c r="E484" s="9" t="n"/>
      <c r="F484" s="14" t="n"/>
      <c r="G484" s="14" t="n"/>
      <c r="H484" s="11">
        <f>IF(AND(F484="",G484=""),"",G484-F484)</f>
        <v/>
      </c>
      <c r="I484" s="9" t="n"/>
      <c r="J484" s="9" t="n"/>
      <c r="K484" s="9" t="n"/>
      <c r="L484" s="15">
        <f>IF(H484="","",IF(H484&gt;0,"Win",IF(H484&lt;0,"Loss","Even")))</f>
        <v/>
      </c>
      <c r="M484" s="10">
        <f>IF(ISNUMBER(A484),MONTH(A484),"")</f>
        <v/>
      </c>
    </row>
    <row r="485">
      <c r="A485" s="13" t="n"/>
      <c r="B485" s="9" t="n"/>
      <c r="C485" s="9" t="n"/>
      <c r="D485" s="9" t="n"/>
      <c r="E485" s="9" t="n"/>
      <c r="F485" s="14" t="n"/>
      <c r="G485" s="14" t="n"/>
      <c r="H485" s="11">
        <f>IF(AND(F485="",G485=""),"",G485-F485)</f>
        <v/>
      </c>
      <c r="I485" s="9" t="n"/>
      <c r="J485" s="9" t="n"/>
      <c r="K485" s="9" t="n"/>
      <c r="L485" s="15">
        <f>IF(H485="","",IF(H485&gt;0,"Win",IF(H485&lt;0,"Loss","Even")))</f>
        <v/>
      </c>
      <c r="M485" s="10">
        <f>IF(ISNUMBER(A485),MONTH(A485),"")</f>
        <v/>
      </c>
    </row>
    <row r="486">
      <c r="A486" s="13" t="n"/>
      <c r="B486" s="9" t="n"/>
      <c r="C486" s="9" t="n"/>
      <c r="D486" s="9" t="n"/>
      <c r="E486" s="9" t="n"/>
      <c r="F486" s="14" t="n"/>
      <c r="G486" s="14" t="n"/>
      <c r="H486" s="11">
        <f>IF(AND(F486="",G486=""),"",G486-F486)</f>
        <v/>
      </c>
      <c r="I486" s="9" t="n"/>
      <c r="J486" s="9" t="n"/>
      <c r="K486" s="9" t="n"/>
      <c r="L486" s="15">
        <f>IF(H486="","",IF(H486&gt;0,"Win",IF(H486&lt;0,"Loss","Even")))</f>
        <v/>
      </c>
      <c r="M486" s="10">
        <f>IF(ISNUMBER(A486),MONTH(A486),"")</f>
        <v/>
      </c>
    </row>
    <row r="487">
      <c r="A487" s="13" t="n"/>
      <c r="B487" s="9" t="n"/>
      <c r="C487" s="9" t="n"/>
      <c r="D487" s="9" t="n"/>
      <c r="E487" s="9" t="n"/>
      <c r="F487" s="14" t="n"/>
      <c r="G487" s="14" t="n"/>
      <c r="H487" s="11">
        <f>IF(AND(F487="",G487=""),"",G487-F487)</f>
        <v/>
      </c>
      <c r="I487" s="9" t="n"/>
      <c r="J487" s="9" t="n"/>
      <c r="K487" s="9" t="n"/>
      <c r="L487" s="15">
        <f>IF(H487="","",IF(H487&gt;0,"Win",IF(H487&lt;0,"Loss","Even")))</f>
        <v/>
      </c>
      <c r="M487" s="10">
        <f>IF(ISNUMBER(A487),MONTH(A487),"")</f>
        <v/>
      </c>
    </row>
    <row r="488">
      <c r="A488" s="13" t="n"/>
      <c r="B488" s="9" t="n"/>
      <c r="C488" s="9" t="n"/>
      <c r="D488" s="9" t="n"/>
      <c r="E488" s="9" t="n"/>
      <c r="F488" s="14" t="n"/>
      <c r="G488" s="14" t="n"/>
      <c r="H488" s="11">
        <f>IF(AND(F488="",G488=""),"",G488-F488)</f>
        <v/>
      </c>
      <c r="I488" s="9" t="n"/>
      <c r="J488" s="9" t="n"/>
      <c r="K488" s="9" t="n"/>
      <c r="L488" s="15">
        <f>IF(H488="","",IF(H488&gt;0,"Win",IF(H488&lt;0,"Loss","Even")))</f>
        <v/>
      </c>
      <c r="M488" s="10">
        <f>IF(ISNUMBER(A488),MONTH(A488),"")</f>
        <v/>
      </c>
    </row>
    <row r="489">
      <c r="A489" s="13" t="n"/>
      <c r="B489" s="9" t="n"/>
      <c r="C489" s="9" t="n"/>
      <c r="D489" s="9" t="n"/>
      <c r="E489" s="9" t="n"/>
      <c r="F489" s="14" t="n"/>
      <c r="G489" s="14" t="n"/>
      <c r="H489" s="11">
        <f>IF(AND(F489="",G489=""),"",G489-F489)</f>
        <v/>
      </c>
      <c r="I489" s="9" t="n"/>
      <c r="J489" s="9" t="n"/>
      <c r="K489" s="9" t="n"/>
      <c r="L489" s="15">
        <f>IF(H489="","",IF(H489&gt;0,"Win",IF(H489&lt;0,"Loss","Even")))</f>
        <v/>
      </c>
      <c r="M489" s="10">
        <f>IF(ISNUMBER(A489),MONTH(A489),"")</f>
        <v/>
      </c>
    </row>
    <row r="490">
      <c r="A490" s="13" t="n"/>
      <c r="B490" s="9" t="n"/>
      <c r="C490" s="9" t="n"/>
      <c r="D490" s="9" t="n"/>
      <c r="E490" s="9" t="n"/>
      <c r="F490" s="14" t="n"/>
      <c r="G490" s="14" t="n"/>
      <c r="H490" s="11">
        <f>IF(AND(F490="",G490=""),"",G490-F490)</f>
        <v/>
      </c>
      <c r="I490" s="9" t="n"/>
      <c r="J490" s="9" t="n"/>
      <c r="K490" s="9" t="n"/>
      <c r="L490" s="15">
        <f>IF(H490="","",IF(H490&gt;0,"Win",IF(H490&lt;0,"Loss","Even")))</f>
        <v/>
      </c>
      <c r="M490" s="10">
        <f>IF(ISNUMBER(A490),MONTH(A490),"")</f>
        <v/>
      </c>
    </row>
    <row r="491">
      <c r="A491" s="13" t="n"/>
      <c r="B491" s="9" t="n"/>
      <c r="C491" s="9" t="n"/>
      <c r="D491" s="9" t="n"/>
      <c r="E491" s="9" t="n"/>
      <c r="F491" s="14" t="n"/>
      <c r="G491" s="14" t="n"/>
      <c r="H491" s="11">
        <f>IF(AND(F491="",G491=""),"",G491-F491)</f>
        <v/>
      </c>
      <c r="I491" s="9" t="n"/>
      <c r="J491" s="9" t="n"/>
      <c r="K491" s="9" t="n"/>
      <c r="L491" s="15">
        <f>IF(H491="","",IF(H491&gt;0,"Win",IF(H491&lt;0,"Loss","Even")))</f>
        <v/>
      </c>
      <c r="M491" s="10">
        <f>IF(ISNUMBER(A491),MONTH(A491),"")</f>
        <v/>
      </c>
    </row>
    <row r="492">
      <c r="A492" s="13" t="n"/>
      <c r="B492" s="9" t="n"/>
      <c r="C492" s="9" t="n"/>
      <c r="D492" s="9" t="n"/>
      <c r="E492" s="9" t="n"/>
      <c r="F492" s="14" t="n"/>
      <c r="G492" s="14" t="n"/>
      <c r="H492" s="11">
        <f>IF(AND(F492="",G492=""),"",G492-F492)</f>
        <v/>
      </c>
      <c r="I492" s="9" t="n"/>
      <c r="J492" s="9" t="n"/>
      <c r="K492" s="9" t="n"/>
      <c r="L492" s="15">
        <f>IF(H492="","",IF(H492&gt;0,"Win",IF(H492&lt;0,"Loss","Even")))</f>
        <v/>
      </c>
      <c r="M492" s="10">
        <f>IF(ISNUMBER(A492),MONTH(A492),"")</f>
        <v/>
      </c>
    </row>
    <row r="493">
      <c r="A493" s="13" t="n"/>
      <c r="B493" s="9" t="n"/>
      <c r="C493" s="9" t="n"/>
      <c r="D493" s="9" t="n"/>
      <c r="E493" s="9" t="n"/>
      <c r="F493" s="14" t="n"/>
      <c r="G493" s="14" t="n"/>
      <c r="H493" s="11">
        <f>IF(AND(F493="",G493=""),"",G493-F493)</f>
        <v/>
      </c>
      <c r="I493" s="9" t="n"/>
      <c r="J493" s="9" t="n"/>
      <c r="K493" s="9" t="n"/>
      <c r="L493" s="15">
        <f>IF(H493="","",IF(H493&gt;0,"Win",IF(H493&lt;0,"Loss","Even")))</f>
        <v/>
      </c>
      <c r="M493" s="10">
        <f>IF(ISNUMBER(A493),MONTH(A493),"")</f>
        <v/>
      </c>
    </row>
    <row r="494">
      <c r="A494" s="13" t="n"/>
      <c r="B494" s="9" t="n"/>
      <c r="C494" s="9" t="n"/>
      <c r="D494" s="9" t="n"/>
      <c r="E494" s="9" t="n"/>
      <c r="F494" s="14" t="n"/>
      <c r="G494" s="14" t="n"/>
      <c r="H494" s="11">
        <f>IF(AND(F494="",G494=""),"",G494-F494)</f>
        <v/>
      </c>
      <c r="I494" s="9" t="n"/>
      <c r="J494" s="9" t="n"/>
      <c r="K494" s="9" t="n"/>
      <c r="L494" s="15">
        <f>IF(H494="","",IF(H494&gt;0,"Win",IF(H494&lt;0,"Loss","Even")))</f>
        <v/>
      </c>
      <c r="M494" s="10">
        <f>IF(ISNUMBER(A494),MONTH(A494),"")</f>
        <v/>
      </c>
    </row>
    <row r="495">
      <c r="A495" s="13" t="n"/>
      <c r="B495" s="9" t="n"/>
      <c r="C495" s="9" t="n"/>
      <c r="D495" s="9" t="n"/>
      <c r="E495" s="9" t="n"/>
      <c r="F495" s="14" t="n"/>
      <c r="G495" s="14" t="n"/>
      <c r="H495" s="11">
        <f>IF(AND(F495="",G495=""),"",G495-F495)</f>
        <v/>
      </c>
      <c r="I495" s="9" t="n"/>
      <c r="J495" s="9" t="n"/>
      <c r="K495" s="9" t="n"/>
      <c r="L495" s="15">
        <f>IF(H495="","",IF(H495&gt;0,"Win",IF(H495&lt;0,"Loss","Even")))</f>
        <v/>
      </c>
      <c r="M495" s="10">
        <f>IF(ISNUMBER(A495),MONTH(A495),"")</f>
        <v/>
      </c>
    </row>
    <row r="496">
      <c r="A496" s="13" t="n"/>
      <c r="B496" s="9" t="n"/>
      <c r="C496" s="9" t="n"/>
      <c r="D496" s="9" t="n"/>
      <c r="E496" s="9" t="n"/>
      <c r="F496" s="14" t="n"/>
      <c r="G496" s="14" t="n"/>
      <c r="H496" s="11">
        <f>IF(AND(F496="",G496=""),"",G496-F496)</f>
        <v/>
      </c>
      <c r="I496" s="9" t="n"/>
      <c r="J496" s="9" t="n"/>
      <c r="K496" s="9" t="n"/>
      <c r="L496" s="15">
        <f>IF(H496="","",IF(H496&gt;0,"Win",IF(H496&lt;0,"Loss","Even")))</f>
        <v/>
      </c>
      <c r="M496" s="10">
        <f>IF(ISNUMBER(A496),MONTH(A496),"")</f>
        <v/>
      </c>
    </row>
    <row r="497">
      <c r="A497" s="13" t="n"/>
      <c r="B497" s="9" t="n"/>
      <c r="C497" s="9" t="n"/>
      <c r="D497" s="9" t="n"/>
      <c r="E497" s="9" t="n"/>
      <c r="F497" s="14" t="n"/>
      <c r="G497" s="14" t="n"/>
      <c r="H497" s="11">
        <f>IF(AND(F497="",G497=""),"",G497-F497)</f>
        <v/>
      </c>
      <c r="I497" s="9" t="n"/>
      <c r="J497" s="9" t="n"/>
      <c r="K497" s="9" t="n"/>
      <c r="L497" s="15">
        <f>IF(H497="","",IF(H497&gt;0,"Win",IF(H497&lt;0,"Loss","Even")))</f>
        <v/>
      </c>
      <c r="M497" s="10">
        <f>IF(ISNUMBER(A497),MONTH(A497),"")</f>
        <v/>
      </c>
    </row>
    <row r="498">
      <c r="A498" s="13" t="n"/>
      <c r="B498" s="9" t="n"/>
      <c r="C498" s="9" t="n"/>
      <c r="D498" s="9" t="n"/>
      <c r="E498" s="9" t="n"/>
      <c r="F498" s="14" t="n"/>
      <c r="G498" s="14" t="n"/>
      <c r="H498" s="11">
        <f>IF(AND(F498="",G498=""),"",G498-F498)</f>
        <v/>
      </c>
      <c r="I498" s="9" t="n"/>
      <c r="J498" s="9" t="n"/>
      <c r="K498" s="9" t="n"/>
      <c r="L498" s="15">
        <f>IF(H498="","",IF(H498&gt;0,"Win",IF(H498&lt;0,"Loss","Even")))</f>
        <v/>
      </c>
      <c r="M498" s="10">
        <f>IF(ISNUMBER(A498),MONTH(A498),"")</f>
        <v/>
      </c>
    </row>
    <row r="499">
      <c r="A499" s="13" t="n"/>
      <c r="B499" s="9" t="n"/>
      <c r="C499" s="9" t="n"/>
      <c r="D499" s="9" t="n"/>
      <c r="E499" s="9" t="n"/>
      <c r="F499" s="14" t="n"/>
      <c r="G499" s="14" t="n"/>
      <c r="H499" s="11">
        <f>IF(AND(F499="",G499=""),"",G499-F499)</f>
        <v/>
      </c>
      <c r="I499" s="9" t="n"/>
      <c r="J499" s="9" t="n"/>
      <c r="K499" s="9" t="n"/>
      <c r="L499" s="15">
        <f>IF(H499="","",IF(H499&gt;0,"Win",IF(H499&lt;0,"Loss","Even")))</f>
        <v/>
      </c>
      <c r="M499" s="10">
        <f>IF(ISNUMBER(A499),MONTH(A499),"")</f>
        <v/>
      </c>
    </row>
    <row r="500">
      <c r="A500" s="13" t="n"/>
      <c r="B500" s="9" t="n"/>
      <c r="C500" s="9" t="n"/>
      <c r="D500" s="9" t="n"/>
      <c r="E500" s="9" t="n"/>
      <c r="F500" s="14" t="n"/>
      <c r="G500" s="14" t="n"/>
      <c r="H500" s="11">
        <f>IF(AND(F500="",G500=""),"",G500-F500)</f>
        <v/>
      </c>
      <c r="I500" s="9" t="n"/>
      <c r="J500" s="9" t="n"/>
      <c r="K500" s="9" t="n"/>
      <c r="L500" s="15">
        <f>IF(H500="","",IF(H500&gt;0,"Win",IF(H500&lt;0,"Loss","Even")))</f>
        <v/>
      </c>
      <c r="M500" s="10">
        <f>IF(ISNUMBER(A500),MONTH(A500),"")</f>
        <v/>
      </c>
    </row>
    <row r="501">
      <c r="A501" s="13" t="n"/>
      <c r="B501" s="9" t="n"/>
      <c r="C501" s="9" t="n"/>
      <c r="D501" s="9" t="n"/>
      <c r="E501" s="9" t="n"/>
      <c r="F501" s="14" t="n"/>
      <c r="G501" s="14" t="n"/>
      <c r="H501" s="11">
        <f>IF(AND(F501="",G501=""),"",G501-F501)</f>
        <v/>
      </c>
      <c r="I501" s="9" t="n"/>
      <c r="J501" s="9" t="n"/>
      <c r="K501" s="9" t="n"/>
      <c r="L501" s="15">
        <f>IF(H501="","",IF(H501&gt;0,"Win",IF(H501&lt;0,"Loss","Even")))</f>
        <v/>
      </c>
      <c r="M501" s="10">
        <f>IF(ISNUMBER(A501),MONTH(A501),"")</f>
        <v/>
      </c>
    </row>
    <row r="502">
      <c r="A502" s="13" t="n"/>
      <c r="B502" s="9" t="n"/>
      <c r="C502" s="9" t="n"/>
      <c r="D502" s="9" t="n"/>
      <c r="E502" s="9" t="n"/>
      <c r="F502" s="14" t="n"/>
      <c r="G502" s="14" t="n"/>
      <c r="H502" s="11">
        <f>IF(AND(F502="",G502=""),"",G502-F502)</f>
        <v/>
      </c>
      <c r="I502" s="9" t="n"/>
      <c r="J502" s="9" t="n"/>
      <c r="K502" s="9" t="n"/>
      <c r="L502" s="15">
        <f>IF(H502="","",IF(H502&gt;0,"Win",IF(H502&lt;0,"Loss","Even")))</f>
        <v/>
      </c>
      <c r="M502" s="10">
        <f>IF(ISNUMBER(A502),MONTH(A502),"")</f>
        <v/>
      </c>
    </row>
    <row r="503">
      <c r="A503" s="13" t="n"/>
      <c r="B503" s="9" t="n"/>
      <c r="C503" s="9" t="n"/>
      <c r="D503" s="9" t="n"/>
      <c r="E503" s="9" t="n"/>
      <c r="F503" s="14" t="n"/>
      <c r="G503" s="14" t="n"/>
      <c r="H503" s="11">
        <f>IF(AND(F503="",G503=""),"",G503-F503)</f>
        <v/>
      </c>
      <c r="I503" s="9" t="n"/>
      <c r="J503" s="9" t="n"/>
      <c r="K503" s="9" t="n"/>
      <c r="L503" s="15">
        <f>IF(H503="","",IF(H503&gt;0,"Win",IF(H503&lt;0,"Loss","Even")))</f>
        <v/>
      </c>
      <c r="M503" s="10">
        <f>IF(ISNUMBER(A503),MONTH(A503),"")</f>
        <v/>
      </c>
    </row>
  </sheetData>
  <mergeCells count="2">
    <mergeCell ref="A2:M2"/>
    <mergeCell ref="A1:M1"/>
  </mergeCells>
  <conditionalFormatting sqref="H4:H503">
    <cfRule type="cellIs" priority="1" operator="lessThan" dxfId="0">
      <formula>0</formula>
    </cfRule>
    <cfRule type="cellIs" priority="2" operator="greaterThan" dxfId="1">
      <formula>0</formula>
    </cfRule>
  </conditionalFormatting>
  <dataValidations count="2">
    <dataValidation sqref="B4:B503" showDropDown="0" showInputMessage="0" showErrorMessage="0" allowBlank="1" type="list">
      <formula1>"Sports bet,Casino table game,Slots,Poker,Lottery or scratch,Horse racing,Daily fantasy,Prediction market,Other"</formula1>
    </dataValidation>
    <dataValidation sqref="I4:I503" showDropDown="0" showInputMessage="0" showErrorMessage="0" allowBlank="1"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2026-10-08T03:33:06Z</dcterms:created>
  <dcterms:modified xmlns:dcterms="http://purl.org/dc/terms/" xmlns:xsi="http://www.w3.org/2001/XMLSchema-instance" xsi:type="dcterms:W3CDTF">2026-10-08T03:33:06Z</dcterms:modified>
</cp:coreProperties>
</file>